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12780" activeTab="0"/>
  </bookViews>
  <sheets>
    <sheet name="Тепло" sheetId="1" r:id="rId1"/>
    <sheet name="форма 2.7.ХВС" sheetId="2" r:id="rId2"/>
    <sheet name="форма 3.5 стоки" sheetId="3" r:id="rId3"/>
  </sheets>
  <definedNames>
    <definedName name="_xlnm.Print_Area" localSheetId="0">'Тепло'!$A$1:$E$49</definedName>
  </definedNames>
  <calcPr fullCalcOnLoad="1"/>
</workbook>
</file>

<file path=xl/sharedStrings.xml><?xml version="1.0" encoding="utf-8"?>
<sst xmlns="http://schemas.openxmlformats.org/spreadsheetml/2006/main" count="220" uniqueCount="173">
  <si>
    <t>Наименование п. стандартов раскрытия</t>
  </si>
  <si>
    <t>Наименование показателя</t>
  </si>
  <si>
    <t>Ед. изм.</t>
  </si>
  <si>
    <t>а)</t>
  </si>
  <si>
    <t>виды регулируемой деятельности</t>
  </si>
  <si>
    <t>б)</t>
  </si>
  <si>
    <t>выручка от регулируемой деятельности</t>
  </si>
  <si>
    <t>тыс.руб.</t>
  </si>
  <si>
    <t xml:space="preserve">в) </t>
  </si>
  <si>
    <t>себестоимость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</si>
  <si>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кВтч и объеме приобретения электрической энергии;</t>
  </si>
  <si>
    <t>расходы на покупаемую электрическую энергию</t>
  </si>
  <si>
    <t>объем потребления электроэнергии</t>
  </si>
  <si>
    <t>тыс. кВтчас</t>
  </si>
  <si>
    <t>средневзвешенная стоимость 1 кВтч</t>
  </si>
  <si>
    <t>расходы на химреагенты, используемые в технологическом процессе;</t>
  </si>
  <si>
    <t>расходы на химреагенты</t>
  </si>
  <si>
    <t>расходы на оплату труда и отчисления на социальные нужды основного производственного персонала;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</si>
  <si>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</si>
  <si>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</si>
  <si>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процессе;</t>
  </si>
  <si>
    <t>расходы на амортизацию основных производственных средств</t>
  </si>
  <si>
    <t>общепроизводственные (цеховые) расходы, в том числе расходы на оплату труда и отчисления на социальные нужды;</t>
  </si>
  <si>
    <t>общепроизводственные (цеховые) расходы</t>
  </si>
  <si>
    <t>общехозяйственные (управленческие) расходы, в том числе расходы на оплату труда и отчисления на социальные нужды;</t>
  </si>
  <si>
    <t>общехозяйственные (управленческие) расходы</t>
  </si>
  <si>
    <t xml:space="preserve">расходы на ремонт (капитальный и текущий) основных производственных средств; 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</si>
  <si>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</si>
  <si>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выполняемого по договорам с организациями на проведение регламентных работ в рамках технологического процесса</t>
  </si>
  <si>
    <t>г)</t>
  </si>
  <si>
    <t xml:space="preserve">о валовой прибыли от продажи товаров и услуг по регулируемому виду деятельности; </t>
  </si>
  <si>
    <t>валовая прибыль</t>
  </si>
  <si>
    <t>д)</t>
  </si>
  <si>
    <t>е)</t>
  </si>
  <si>
    <t>об изменении стоимости основных фондов, в том числе за счет ввода (вывода) их из эксплуатации;</t>
  </si>
  <si>
    <t>з)</t>
  </si>
  <si>
    <t>к)</t>
  </si>
  <si>
    <t>л)</t>
  </si>
  <si>
    <t>м)</t>
  </si>
  <si>
    <t>%</t>
  </si>
  <si>
    <t>н)</t>
  </si>
  <si>
    <t>км</t>
  </si>
  <si>
    <t>о)</t>
  </si>
  <si>
    <t>шт.</t>
  </si>
  <si>
    <t>п)</t>
  </si>
  <si>
    <t>р)</t>
  </si>
  <si>
    <t>о среднесписочной численности основного производственного персонала;</t>
  </si>
  <si>
    <t>чел.</t>
  </si>
  <si>
    <t>с)</t>
  </si>
  <si>
    <t>т)</t>
  </si>
  <si>
    <t>у)</t>
  </si>
  <si>
    <t>Значение показателя</t>
  </si>
  <si>
    <t>о себестоимости производимых товаров (оказываемых услуг) по регулируемому виду деятельности, включающей:</t>
  </si>
  <si>
    <t>расходы на покупаемую тепловую энергию (мощность)</t>
  </si>
  <si>
    <t>расходы на покупаемое топливо</t>
  </si>
  <si>
    <t>объем потребления топлива</t>
  </si>
  <si>
    <t>стоимость (за единицу объема)</t>
  </si>
  <si>
    <t>тыс.м3</t>
  </si>
  <si>
    <t>расходы на приобретение холодной воды</t>
  </si>
  <si>
    <t>расходы на приобретение холодной воды, используемой в технологическом процессе;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</si>
  <si>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</si>
  <si>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</si>
  <si>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аренду имущества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</si>
  <si>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</si>
  <si>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 xml:space="preserve">о чистой прибыли  по регулируемому виду деятельности с указанием 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теплоснабжения; </t>
  </si>
  <si>
    <t>о виде регулируемой деятельности;</t>
  </si>
  <si>
    <t>о выручке от регулируемой деятельности;</t>
  </si>
  <si>
    <t xml:space="preserve">и) </t>
  </si>
  <si>
    <t>Гкал/ч</t>
  </si>
  <si>
    <t>присоединенная нагрузка</t>
  </si>
  <si>
    <t>тыс.Гкал</t>
  </si>
  <si>
    <t>объем вырабатываемой тепловой энергии</t>
  </si>
  <si>
    <t>объем тепловой энергии отпущенный потребителям</t>
  </si>
  <si>
    <t>объем тепловой энергии отпущенный потребителям по приборам учета</t>
  </si>
  <si>
    <t>объем тепловой энергии отпущенный потребителям по нормативам</t>
  </si>
  <si>
    <t>объем покупаемой тепловой энергии</t>
  </si>
  <si>
    <t>уровень потерь тепловой энергии в сетях</t>
  </si>
  <si>
    <t>протяженность магистральных сетей</t>
  </si>
  <si>
    <t>протяженность разводящих сетей</t>
  </si>
  <si>
    <t>протяженность тепловых вводов</t>
  </si>
  <si>
    <t>о количестве теплоэлектростанций;</t>
  </si>
  <si>
    <t>количество теплоэлектростанций</t>
  </si>
  <si>
    <t>о протяженности разводящих сетей (в однотрубном исчислении);</t>
  </si>
  <si>
    <t>о протяженности магистральных сетей и тепловых вводов (в однотрубном исчислении);</t>
  </si>
  <si>
    <t>о технологических потерях тепловой энергии при передаче по тепловым сетям;</t>
  </si>
  <si>
    <t>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методом);</t>
  </si>
  <si>
    <t>об объеме покупаемой регулируемой организацией тепловой энергии;</t>
  </si>
  <si>
    <t>об объеме вырабатываемой регулируемой организацией тепловой энергией;</t>
  </si>
  <si>
    <t>о присоединенной нагрузке;</t>
  </si>
  <si>
    <t>об установленной тепловой мощности;</t>
  </si>
  <si>
    <t>о количестве тепловых станций и котельных;</t>
  </si>
  <si>
    <t>количество тепловых станций</t>
  </si>
  <si>
    <t>количество котельных</t>
  </si>
  <si>
    <t>о количестве тепловых пунктов;</t>
  </si>
  <si>
    <t>среднесписочная численность основного производственного персонала</t>
  </si>
  <si>
    <t>ф)</t>
  </si>
  <si>
    <t>об удельном расходе условного топлива на единицу тепловой энергии, отпускаемой в тепловую сеть</t>
  </si>
  <si>
    <t>удельный расход условного топлива на единицу тепловой энергии, отпускаемой в тепловую сеть</t>
  </si>
  <si>
    <t>кг у.т./Гкал</t>
  </si>
  <si>
    <t>х)</t>
  </si>
  <si>
    <t>об удельном расходе электрической энергии на единицу тепловой энергии, отпускаемой в тепловую сеть</t>
  </si>
  <si>
    <t>удельный расход электроэнергии на единицу тепловой энергии, отпускаемой в тепловую сеть</t>
  </si>
  <si>
    <t>ц)</t>
  </si>
  <si>
    <t>об удельном расходе холодной воды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</si>
  <si>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</si>
  <si>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куб.м/Гкал</t>
  </si>
  <si>
    <t>№ п/п</t>
  </si>
  <si>
    <t>руб./тыс.м3</t>
  </si>
  <si>
    <t>руб./кВт.ч.</t>
  </si>
  <si>
    <t>кВтч/Гкал.</t>
  </si>
  <si>
    <t>чистая прибыль</t>
  </si>
  <si>
    <t>Информация об основных показателях финансово-хозяйственной деятельности ЛГ МУП "УТВиВ" ,</t>
  </si>
  <si>
    <t>включая структуру основных производственных затрат (в части регулируемой деятельности)</t>
  </si>
  <si>
    <t>в сфере теплоснабжения и сфере оказания услуг по передаче тепловой энергии.</t>
  </si>
  <si>
    <t>-</t>
  </si>
  <si>
    <t>тепловая мощность</t>
  </si>
  <si>
    <t>Основной вид деятельности - производство и передача теплоэнергии .Стадии технологического процесса - производство теплоэнергии, передача теплоэнергии по сетям теплоснабжения и горячего водоснабжения.</t>
  </si>
  <si>
    <t xml:space="preserve"> -</t>
  </si>
  <si>
    <t>количество тепловых пунктов ЦТП / ИТП</t>
  </si>
  <si>
    <t>19 / 18</t>
  </si>
  <si>
    <t>стоимость основных фондов по состоянию на 01.01.2013г.</t>
  </si>
  <si>
    <t>стоимость основных фондов по состоянию на 31.12.2013г.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</si>
  <si>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</si>
  <si>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</si>
  <si>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</si>
  <si>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</si>
  <si>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</si>
  <si>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</si>
  <si>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</si>
  <si>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</si>
  <si>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</si>
  <si>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</si>
  <si>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</si>
  <si>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</si>
  <si>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</si>
  <si>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</si>
  <si>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</si>
  <si>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</si>
  <si>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</si>
  <si>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</si>
  <si>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</si>
  <si>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</si>
  <si>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</si>
  <si>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</si>
  <si>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</si>
  <si>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</si>
  <si>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</si>
  <si>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</si>
  <si>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</si>
  <si>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ЛГ МУП "УТВиВ"</t>
  </si>
  <si>
    <t>Форма 3.5. Информация об основных показателях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</si>
  <si>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</si>
  <si>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</si>
  <si>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</si>
  <si>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</si>
  <si>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</si>
  <si>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</si>
  <si>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</si>
  <si>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</si>
  <si>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</si>
  <si>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</si>
  <si>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</si>
  <si>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t>финансово-хозяйственной деятельности ЛГ МУП "УТВиВ"</t>
  </si>
  <si>
    <t>на 01.01.13г.   185796,009</t>
  </si>
  <si>
    <t>на 31.12.13г.   186783,824</t>
  </si>
  <si>
    <t>3,43  руб./Квт.ч.</t>
  </si>
  <si>
    <t>3,43 руб./Квт.ч.</t>
  </si>
  <si>
    <t>9 604,91  тыс.руб.</t>
  </si>
  <si>
    <t>2 800,26  тыс.Квт/ч.</t>
  </si>
  <si>
    <t>1 755,85 тыс.Квт./ч.</t>
  </si>
  <si>
    <t>на 01.01.13г.  43 962,597</t>
  </si>
  <si>
    <t>на 31.12.13г.  43 962,597</t>
  </si>
  <si>
    <t>6 022,58 тыс.руб.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</si>
</sst>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_-* #,##0_р_._-;\-* #,##0_р_._-;_-* &quot;-&quot;??_р_._-;_-@_-"/>
    <numFmt numFmtId="182" formatCode="#,##0.0"/>
    <numFmt numFmtId="183" formatCode="#,##0.000"/>
    <numFmt numFmtId="184" formatCode="_-* #,##0.0_р_._-;\-* #,##0.0_р_._-;_-* &quot;-&quot;??_р_._-;_-@_-"/>
    <numFmt numFmtId="185" formatCode="_-* #,##0.000_р_._-;\-* #,##0.000_р_._-;_-* &quot;-&quot;??_р_._-;_-@_-"/>
    <numFmt numFmtId="186" formatCode="_(* #,##0.000_);_(* \(#,##0.000\);_(* &quot;-&quot;??_);_(@_)"/>
    <numFmt numFmtId="187" formatCode="_(* #,##0.0000_);_(* \(#,##0.0000\);_(* &quot;-&quot;??_);_(@_)"/>
    <numFmt numFmtId="188" formatCode="#,##0.00000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 vertical="top"/>
    </xf>
    <xf numFmtId="10" fontId="1" fillId="0" borderId="11" xfId="0" applyNumberFormat="1" applyFont="1" applyBorder="1" applyAlignment="1">
      <alignment horizontal="center" vertical="top"/>
    </xf>
    <xf numFmtId="10" fontId="1" fillId="0" borderId="10" xfId="0" applyNumberFormat="1" applyFont="1" applyBorder="1" applyAlignment="1">
      <alignment horizontal="center" vertical="top"/>
    </xf>
    <xf numFmtId="183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75" zoomScaleNormal="75" zoomScalePageLayoutView="0" workbookViewId="0" topLeftCell="A1">
      <selection activeCell="B13" sqref="B13:B15"/>
    </sheetView>
  </sheetViews>
  <sheetFormatPr defaultColWidth="9.140625" defaultRowHeight="12.75"/>
  <cols>
    <col min="1" max="1" width="6.140625" style="14" customWidth="1"/>
    <col min="2" max="2" width="49.140625" style="0" customWidth="1"/>
    <col min="3" max="3" width="27.57421875" style="0" customWidth="1"/>
    <col min="4" max="4" width="16.421875" style="0" customWidth="1"/>
    <col min="5" max="5" width="29.421875" style="34" customWidth="1"/>
    <col min="8" max="8" width="10.421875" style="39" bestFit="1" customWidth="1"/>
    <col min="9" max="10" width="9.140625" style="39" customWidth="1"/>
  </cols>
  <sheetData>
    <row r="1" spans="1:10" s="26" customFormat="1" ht="24.75" customHeight="1">
      <c r="A1" s="62" t="s">
        <v>111</v>
      </c>
      <c r="B1" s="62"/>
      <c r="C1" s="62"/>
      <c r="D1" s="62"/>
      <c r="E1" s="62"/>
      <c r="H1" s="38"/>
      <c r="I1" s="38"/>
      <c r="J1" s="38"/>
    </row>
    <row r="2" spans="1:10" s="26" customFormat="1" ht="23.25" customHeight="1">
      <c r="A2" s="62" t="s">
        <v>112</v>
      </c>
      <c r="B2" s="62"/>
      <c r="C2" s="62"/>
      <c r="D2" s="62"/>
      <c r="E2" s="62"/>
      <c r="H2" s="38"/>
      <c r="I2" s="38"/>
      <c r="J2" s="38"/>
    </row>
    <row r="3" spans="1:10" s="26" customFormat="1" ht="27" customHeight="1">
      <c r="A3" s="62" t="s">
        <v>113</v>
      </c>
      <c r="B3" s="62"/>
      <c r="C3" s="62"/>
      <c r="D3" s="62"/>
      <c r="E3" s="62"/>
      <c r="H3" s="38"/>
      <c r="I3" s="38"/>
      <c r="J3" s="38"/>
    </row>
    <row r="4" spans="1:10" s="26" customFormat="1" ht="12.75">
      <c r="A4" s="27"/>
      <c r="E4" s="30"/>
      <c r="H4" s="38"/>
      <c r="I4" s="38"/>
      <c r="J4" s="38"/>
    </row>
    <row r="5" spans="1:6" ht="31.5">
      <c r="A5" s="1" t="s">
        <v>106</v>
      </c>
      <c r="B5" s="1" t="s">
        <v>0</v>
      </c>
      <c r="C5" s="1" t="s">
        <v>1</v>
      </c>
      <c r="D5" s="29" t="s">
        <v>2</v>
      </c>
      <c r="E5" s="29" t="s">
        <v>51</v>
      </c>
      <c r="F5" s="19"/>
    </row>
    <row r="6" spans="1:6" ht="85.5" customHeight="1">
      <c r="A6" s="2" t="s">
        <v>3</v>
      </c>
      <c r="B6" s="3" t="s">
        <v>65</v>
      </c>
      <c r="C6" s="28" t="s">
        <v>4</v>
      </c>
      <c r="D6" s="69" t="s">
        <v>116</v>
      </c>
      <c r="E6" s="70"/>
      <c r="F6" s="19"/>
    </row>
    <row r="7" spans="1:6" ht="31.5">
      <c r="A7" s="2" t="s">
        <v>5</v>
      </c>
      <c r="B7" s="3" t="s">
        <v>66</v>
      </c>
      <c r="C7" s="3" t="s">
        <v>6</v>
      </c>
      <c r="D7" s="12" t="s">
        <v>7</v>
      </c>
      <c r="E7" s="50">
        <v>442831.43</v>
      </c>
      <c r="F7" s="19"/>
    </row>
    <row r="8" spans="1:8" ht="47.25">
      <c r="A8" s="2" t="s">
        <v>8</v>
      </c>
      <c r="B8" s="3" t="s">
        <v>52</v>
      </c>
      <c r="C8" s="3" t="s">
        <v>9</v>
      </c>
      <c r="D8" s="2" t="s">
        <v>7</v>
      </c>
      <c r="E8" s="10">
        <v>418663.48</v>
      </c>
      <c r="F8" s="19"/>
      <c r="H8" s="40">
        <f>E8-E10-E13-E16-E17-E18-E19-E20-E21-E22-E23-E24-E25</f>
        <v>23539.479999999938</v>
      </c>
    </row>
    <row r="9" spans="1:6" ht="47.25">
      <c r="A9" s="2"/>
      <c r="B9" s="3" t="s">
        <v>60</v>
      </c>
      <c r="C9" s="3" t="s">
        <v>53</v>
      </c>
      <c r="D9" s="2" t="s">
        <v>7</v>
      </c>
      <c r="E9" s="31" t="s">
        <v>114</v>
      </c>
      <c r="F9" s="19"/>
    </row>
    <row r="10" spans="1:6" ht="35.25" customHeight="1">
      <c r="A10" s="66"/>
      <c r="B10" s="63" t="s">
        <v>61</v>
      </c>
      <c r="C10" s="3" t="s">
        <v>54</v>
      </c>
      <c r="D10" s="2" t="s">
        <v>7</v>
      </c>
      <c r="E10" s="10">
        <v>123543.01</v>
      </c>
      <c r="F10" s="19"/>
    </row>
    <row r="11" spans="1:6" ht="29.25" customHeight="1">
      <c r="A11" s="67"/>
      <c r="B11" s="64"/>
      <c r="C11" s="3" t="s">
        <v>55</v>
      </c>
      <c r="D11" s="2" t="s">
        <v>57</v>
      </c>
      <c r="E11" s="10">
        <v>43248.27</v>
      </c>
      <c r="F11" s="19"/>
    </row>
    <row r="12" spans="1:8" ht="30" customHeight="1">
      <c r="A12" s="68"/>
      <c r="B12" s="65"/>
      <c r="C12" s="3" t="s">
        <v>56</v>
      </c>
      <c r="D12" s="2" t="s">
        <v>107</v>
      </c>
      <c r="E12" s="10">
        <f>E10/E11*1000</f>
        <v>2856.600044348595</v>
      </c>
      <c r="F12" s="19"/>
      <c r="H12" s="39">
        <f>E10/E11</f>
        <v>2.856600044348595</v>
      </c>
    </row>
    <row r="13" spans="1:6" ht="31.5">
      <c r="A13" s="66"/>
      <c r="B13" s="63" t="s">
        <v>10</v>
      </c>
      <c r="C13" s="3" t="s">
        <v>11</v>
      </c>
      <c r="D13" s="2" t="s">
        <v>7</v>
      </c>
      <c r="E13" s="10">
        <v>42236.1</v>
      </c>
      <c r="F13" s="19"/>
    </row>
    <row r="14" spans="1:6" ht="31.5">
      <c r="A14" s="67"/>
      <c r="B14" s="64"/>
      <c r="C14" s="3" t="s">
        <v>12</v>
      </c>
      <c r="D14" s="2" t="s">
        <v>13</v>
      </c>
      <c r="E14" s="21">
        <v>12137.33</v>
      </c>
      <c r="F14" s="19"/>
    </row>
    <row r="15" spans="1:6" ht="31.5">
      <c r="A15" s="68"/>
      <c r="B15" s="65"/>
      <c r="C15" s="3" t="s">
        <v>14</v>
      </c>
      <c r="D15" s="2" t="s">
        <v>108</v>
      </c>
      <c r="E15" s="21">
        <f>E13/E14</f>
        <v>3.479851005122214</v>
      </c>
      <c r="F15" s="19"/>
    </row>
    <row r="16" spans="1:6" ht="31.5">
      <c r="A16" s="12"/>
      <c r="B16" s="13" t="s">
        <v>59</v>
      </c>
      <c r="C16" s="3" t="s">
        <v>58</v>
      </c>
      <c r="D16" s="2" t="s">
        <v>7</v>
      </c>
      <c r="E16" s="10">
        <v>14851.49</v>
      </c>
      <c r="F16" s="19"/>
    </row>
    <row r="17" spans="1:6" ht="31.5">
      <c r="A17" s="2"/>
      <c r="B17" s="3" t="s">
        <v>15</v>
      </c>
      <c r="C17" s="3" t="s">
        <v>16</v>
      </c>
      <c r="D17" s="2" t="s">
        <v>7</v>
      </c>
      <c r="E17" s="10">
        <v>842.63</v>
      </c>
      <c r="F17" s="19"/>
    </row>
    <row r="18" spans="1:6" ht="63">
      <c r="A18" s="66"/>
      <c r="B18" s="63" t="s">
        <v>17</v>
      </c>
      <c r="C18" s="3" t="s">
        <v>18</v>
      </c>
      <c r="D18" s="2" t="s">
        <v>7</v>
      </c>
      <c r="E18" s="10">
        <v>44244.59</v>
      </c>
      <c r="F18" s="19"/>
    </row>
    <row r="19" spans="1:6" ht="78.75">
      <c r="A19" s="68"/>
      <c r="B19" s="65"/>
      <c r="C19" s="3" t="s">
        <v>19</v>
      </c>
      <c r="D19" s="2" t="s">
        <v>7</v>
      </c>
      <c r="E19" s="10">
        <v>13397.26</v>
      </c>
      <c r="F19" s="19"/>
    </row>
    <row r="20" spans="1:6" ht="63">
      <c r="A20" s="66"/>
      <c r="B20" s="63" t="s">
        <v>20</v>
      </c>
      <c r="C20" s="3" t="s">
        <v>21</v>
      </c>
      <c r="D20" s="2" t="s">
        <v>7</v>
      </c>
      <c r="E20" s="10">
        <v>19607.08</v>
      </c>
      <c r="F20" s="19"/>
    </row>
    <row r="21" spans="1:6" ht="31.5">
      <c r="A21" s="68"/>
      <c r="B21" s="65"/>
      <c r="C21" s="3" t="s">
        <v>62</v>
      </c>
      <c r="D21" s="2" t="s">
        <v>7</v>
      </c>
      <c r="E21" s="10">
        <v>18259.57</v>
      </c>
      <c r="F21" s="19"/>
    </row>
    <row r="22" spans="1:6" ht="47.25">
      <c r="A22" s="2"/>
      <c r="B22" s="3" t="s">
        <v>22</v>
      </c>
      <c r="C22" s="3" t="s">
        <v>23</v>
      </c>
      <c r="D22" s="2" t="s">
        <v>7</v>
      </c>
      <c r="E22" s="10">
        <v>12489.75</v>
      </c>
      <c r="F22" s="19"/>
    </row>
    <row r="23" spans="1:8" ht="47.25">
      <c r="A23" s="2"/>
      <c r="B23" s="3" t="s">
        <v>24</v>
      </c>
      <c r="C23" s="3" t="s">
        <v>25</v>
      </c>
      <c r="D23" s="2" t="s">
        <v>7</v>
      </c>
      <c r="E23" s="10">
        <v>57647.55</v>
      </c>
      <c r="F23" s="19"/>
      <c r="H23" s="40">
        <v>54273.85367756916</v>
      </c>
    </row>
    <row r="24" spans="1:6" ht="78.75">
      <c r="A24" s="5"/>
      <c r="B24" s="3" t="s">
        <v>26</v>
      </c>
      <c r="C24" s="3" t="s">
        <v>27</v>
      </c>
      <c r="D24" s="2" t="s">
        <v>7</v>
      </c>
      <c r="E24" s="10">
        <v>14309.85</v>
      </c>
      <c r="F24" s="19"/>
    </row>
    <row r="25" spans="1:6" ht="130.5" customHeight="1">
      <c r="A25" s="5"/>
      <c r="B25" s="3" t="s">
        <v>63</v>
      </c>
      <c r="C25" s="3" t="s">
        <v>28</v>
      </c>
      <c r="D25" s="2" t="s">
        <v>7</v>
      </c>
      <c r="E25" s="10">
        <v>33695.12</v>
      </c>
      <c r="F25" s="19"/>
    </row>
    <row r="26" spans="1:6" ht="31.5">
      <c r="A26" s="2" t="s">
        <v>29</v>
      </c>
      <c r="B26" s="3" t="s">
        <v>30</v>
      </c>
      <c r="C26" s="3" t="s">
        <v>31</v>
      </c>
      <c r="D26" s="2" t="s">
        <v>7</v>
      </c>
      <c r="E26" s="35">
        <f>E7-E8</f>
        <v>24167.95000000001</v>
      </c>
      <c r="F26" s="19"/>
    </row>
    <row r="27" spans="1:6" ht="110.25">
      <c r="A27" s="11" t="s">
        <v>32</v>
      </c>
      <c r="B27" s="24" t="s">
        <v>64</v>
      </c>
      <c r="C27" s="3" t="s">
        <v>110</v>
      </c>
      <c r="D27" s="2" t="s">
        <v>7</v>
      </c>
      <c r="E27" s="22">
        <v>0</v>
      </c>
      <c r="F27" s="19"/>
    </row>
    <row r="28" spans="1:6" ht="47.25">
      <c r="A28" s="66" t="s">
        <v>33</v>
      </c>
      <c r="B28" s="63" t="s">
        <v>34</v>
      </c>
      <c r="C28" s="6" t="s">
        <v>120</v>
      </c>
      <c r="D28" s="2" t="s">
        <v>7</v>
      </c>
      <c r="E28" s="23">
        <v>476648.8646</v>
      </c>
      <c r="F28" s="19"/>
    </row>
    <row r="29" spans="1:6" ht="47.25">
      <c r="A29" s="68"/>
      <c r="B29" s="65"/>
      <c r="C29" s="6" t="s">
        <v>121</v>
      </c>
      <c r="D29" s="2" t="s">
        <v>7</v>
      </c>
      <c r="E29" s="23">
        <v>485059.112</v>
      </c>
      <c r="F29" s="19"/>
    </row>
    <row r="30" spans="1:6" ht="15.75">
      <c r="A30" s="12" t="s">
        <v>35</v>
      </c>
      <c r="B30" s="13" t="s">
        <v>89</v>
      </c>
      <c r="C30" s="15" t="s">
        <v>115</v>
      </c>
      <c r="D30" s="8" t="s">
        <v>68</v>
      </c>
      <c r="E30" s="10">
        <v>301.81</v>
      </c>
      <c r="F30" s="19"/>
    </row>
    <row r="31" spans="1:6" ht="15.75">
      <c r="A31" s="12" t="s">
        <v>67</v>
      </c>
      <c r="B31" s="13" t="s">
        <v>88</v>
      </c>
      <c r="C31" s="15" t="s">
        <v>69</v>
      </c>
      <c r="D31" s="8" t="s">
        <v>68</v>
      </c>
      <c r="E31" s="25">
        <v>112.4</v>
      </c>
      <c r="F31" s="19"/>
    </row>
    <row r="32" spans="1:6" ht="31.5">
      <c r="A32" s="2" t="s">
        <v>36</v>
      </c>
      <c r="B32" s="3" t="s">
        <v>87</v>
      </c>
      <c r="C32" s="3" t="s">
        <v>71</v>
      </c>
      <c r="D32" s="2" t="s">
        <v>70</v>
      </c>
      <c r="E32" s="21">
        <v>331.439</v>
      </c>
      <c r="F32" s="19"/>
    </row>
    <row r="33" spans="1:6" ht="31.5">
      <c r="A33" s="2" t="s">
        <v>37</v>
      </c>
      <c r="B33" s="3" t="s">
        <v>86</v>
      </c>
      <c r="C33" s="3" t="s">
        <v>75</v>
      </c>
      <c r="D33" s="2" t="s">
        <v>70</v>
      </c>
      <c r="E33" s="4" t="s">
        <v>114</v>
      </c>
      <c r="F33" s="19"/>
    </row>
    <row r="34" spans="1:6" ht="72" customHeight="1">
      <c r="A34" s="66" t="s">
        <v>38</v>
      </c>
      <c r="B34" s="63" t="s">
        <v>85</v>
      </c>
      <c r="C34" s="3" t="s">
        <v>72</v>
      </c>
      <c r="D34" s="2" t="s">
        <v>70</v>
      </c>
      <c r="E34" s="54">
        <v>279.722</v>
      </c>
      <c r="F34" s="19"/>
    </row>
    <row r="35" spans="1:6" ht="52.5" customHeight="1">
      <c r="A35" s="67"/>
      <c r="B35" s="64"/>
      <c r="C35" s="3" t="s">
        <v>73</v>
      </c>
      <c r="D35" s="2" t="s">
        <v>70</v>
      </c>
      <c r="E35" s="54">
        <v>67.563</v>
      </c>
      <c r="F35" s="19"/>
    </row>
    <row r="36" spans="1:6" ht="51" customHeight="1">
      <c r="A36" s="68"/>
      <c r="B36" s="65"/>
      <c r="C36" s="3" t="s">
        <v>74</v>
      </c>
      <c r="D36" s="2" t="s">
        <v>70</v>
      </c>
      <c r="E36" s="54">
        <f>E34-E35</f>
        <v>212.159</v>
      </c>
      <c r="F36" s="19"/>
    </row>
    <row r="37" spans="1:6" ht="31.5">
      <c r="A37" s="2" t="s">
        <v>40</v>
      </c>
      <c r="B37" s="7" t="s">
        <v>84</v>
      </c>
      <c r="C37" s="7" t="s">
        <v>76</v>
      </c>
      <c r="D37" s="8" t="s">
        <v>39</v>
      </c>
      <c r="E37" s="23">
        <v>13.87</v>
      </c>
      <c r="F37" s="19"/>
    </row>
    <row r="38" spans="1:6" ht="31.5">
      <c r="A38" s="9" t="s">
        <v>42</v>
      </c>
      <c r="B38" s="3" t="s">
        <v>83</v>
      </c>
      <c r="C38" s="3" t="s">
        <v>77</v>
      </c>
      <c r="D38" s="2" t="s">
        <v>41</v>
      </c>
      <c r="E38" s="36">
        <v>29.8</v>
      </c>
      <c r="F38" s="19"/>
    </row>
    <row r="39" spans="1:6" ht="31.5">
      <c r="A39" s="71" t="s">
        <v>44</v>
      </c>
      <c r="B39" s="63" t="s">
        <v>82</v>
      </c>
      <c r="C39" s="3" t="s">
        <v>78</v>
      </c>
      <c r="D39" s="2" t="s">
        <v>41</v>
      </c>
      <c r="E39" s="36">
        <v>195.8</v>
      </c>
      <c r="F39" s="19"/>
    </row>
    <row r="40" spans="1:6" ht="31.5">
      <c r="A40" s="72"/>
      <c r="B40" s="65"/>
      <c r="C40" s="7" t="s">
        <v>79</v>
      </c>
      <c r="D40" s="2" t="s">
        <v>41</v>
      </c>
      <c r="E40" s="22">
        <v>0</v>
      </c>
      <c r="F40" s="19"/>
    </row>
    <row r="41" spans="1:6" ht="31.5">
      <c r="A41" s="9" t="s">
        <v>45</v>
      </c>
      <c r="B41" s="3" t="s">
        <v>80</v>
      </c>
      <c r="C41" s="3" t="s">
        <v>81</v>
      </c>
      <c r="D41" s="2" t="s">
        <v>43</v>
      </c>
      <c r="E41" s="22" t="s">
        <v>117</v>
      </c>
      <c r="F41" s="19"/>
    </row>
    <row r="42" spans="1:6" ht="31.5">
      <c r="A42" s="71" t="s">
        <v>48</v>
      </c>
      <c r="B42" s="63" t="s">
        <v>90</v>
      </c>
      <c r="C42" s="3" t="s">
        <v>91</v>
      </c>
      <c r="D42" s="2" t="s">
        <v>43</v>
      </c>
      <c r="E42" s="22" t="s">
        <v>117</v>
      </c>
      <c r="F42" s="19"/>
    </row>
    <row r="43" spans="1:6" ht="15.75">
      <c r="A43" s="72"/>
      <c r="B43" s="65"/>
      <c r="C43" s="3" t="s">
        <v>92</v>
      </c>
      <c r="D43" s="2" t="s">
        <v>43</v>
      </c>
      <c r="E43" s="22">
        <v>3</v>
      </c>
      <c r="F43" s="19"/>
    </row>
    <row r="44" spans="1:6" ht="31.5">
      <c r="A44" s="16" t="s">
        <v>49</v>
      </c>
      <c r="B44" s="3" t="s">
        <v>93</v>
      </c>
      <c r="C44" s="3" t="s">
        <v>118</v>
      </c>
      <c r="D44" s="2" t="s">
        <v>43</v>
      </c>
      <c r="E44" s="37" t="s">
        <v>119</v>
      </c>
      <c r="F44" s="19"/>
    </row>
    <row r="45" spans="1:6" ht="63">
      <c r="A45" s="2" t="s">
        <v>50</v>
      </c>
      <c r="B45" s="3" t="s">
        <v>46</v>
      </c>
      <c r="C45" s="3" t="s">
        <v>94</v>
      </c>
      <c r="D45" s="2" t="s">
        <v>47</v>
      </c>
      <c r="E45" s="22">
        <v>96</v>
      </c>
      <c r="F45" s="19"/>
    </row>
    <row r="46" spans="1:6" ht="78.75">
      <c r="A46" s="2" t="s">
        <v>95</v>
      </c>
      <c r="B46" s="3" t="s">
        <v>96</v>
      </c>
      <c r="C46" s="3" t="s">
        <v>97</v>
      </c>
      <c r="D46" s="2" t="s">
        <v>98</v>
      </c>
      <c r="E46" s="36">
        <v>159.8</v>
      </c>
      <c r="F46" s="19"/>
    </row>
    <row r="47" spans="1:6" ht="78.75">
      <c r="A47" s="2" t="s">
        <v>99</v>
      </c>
      <c r="B47" s="3" t="s">
        <v>100</v>
      </c>
      <c r="C47" s="3" t="s">
        <v>101</v>
      </c>
      <c r="D47" s="2" t="s">
        <v>109</v>
      </c>
      <c r="E47" s="23">
        <v>36.62</v>
      </c>
      <c r="F47" s="19"/>
    </row>
    <row r="48" spans="1:6" ht="63.75" customHeight="1">
      <c r="A48" s="2" t="s">
        <v>102</v>
      </c>
      <c r="B48" s="3" t="s">
        <v>103</v>
      </c>
      <c r="C48" s="3" t="s">
        <v>104</v>
      </c>
      <c r="D48" s="2" t="s">
        <v>105</v>
      </c>
      <c r="E48" s="36">
        <v>1.3</v>
      </c>
      <c r="F48" s="19"/>
    </row>
    <row r="49" spans="1:6" ht="15.75">
      <c r="A49" s="17"/>
      <c r="B49" s="18"/>
      <c r="C49" s="18"/>
      <c r="D49" s="17"/>
      <c r="E49" s="32"/>
      <c r="F49" s="19"/>
    </row>
    <row r="50" spans="1:6" ht="12.75">
      <c r="A50" s="20"/>
      <c r="B50" s="19"/>
      <c r="C50" s="19"/>
      <c r="D50" s="19"/>
      <c r="E50" s="33"/>
      <c r="F50" s="19"/>
    </row>
    <row r="51" spans="1:6" ht="12.75">
      <c r="A51" s="20"/>
      <c r="B51" s="19"/>
      <c r="C51" s="19"/>
      <c r="D51" s="19"/>
      <c r="E51" s="33"/>
      <c r="F51" s="19"/>
    </row>
  </sheetData>
  <sheetProtection/>
  <mergeCells count="20">
    <mergeCell ref="A3:E3"/>
    <mergeCell ref="D6:E6"/>
    <mergeCell ref="A42:A43"/>
    <mergeCell ref="A18:A19"/>
    <mergeCell ref="B18:B19"/>
    <mergeCell ref="B42:B43"/>
    <mergeCell ref="A28:A29"/>
    <mergeCell ref="B28:B29"/>
    <mergeCell ref="B39:B40"/>
    <mergeCell ref="A39:A40"/>
    <mergeCell ref="A1:E1"/>
    <mergeCell ref="B10:B12"/>
    <mergeCell ref="A10:A12"/>
    <mergeCell ref="A34:A36"/>
    <mergeCell ref="B34:B36"/>
    <mergeCell ref="B20:B21"/>
    <mergeCell ref="A20:A21"/>
    <mergeCell ref="A13:A15"/>
    <mergeCell ref="B13:B15"/>
    <mergeCell ref="A2:E2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4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9.421875" style="46" customWidth="1"/>
    <col min="2" max="2" width="35.7109375" style="46" customWidth="1"/>
  </cols>
  <sheetData>
    <row r="2" spans="1:2" ht="31.5" customHeight="1">
      <c r="A2" s="75" t="s">
        <v>149</v>
      </c>
      <c r="B2" s="76"/>
    </row>
    <row r="3" spans="1:2" ht="16.5">
      <c r="A3" s="47"/>
      <c r="B3" s="48"/>
    </row>
    <row r="4" spans="1:2" ht="31.5">
      <c r="A4" s="41" t="s">
        <v>122</v>
      </c>
      <c r="B4" s="51">
        <v>36823.32</v>
      </c>
    </row>
    <row r="5" spans="1:2" ht="47.25">
      <c r="A5" s="41" t="s">
        <v>123</v>
      </c>
      <c r="B5" s="51">
        <v>50447.57</v>
      </c>
    </row>
    <row r="6" spans="1:2" ht="26.25" customHeight="1">
      <c r="A6" s="77" t="s">
        <v>124</v>
      </c>
      <c r="B6" s="79" t="s">
        <v>117</v>
      </c>
    </row>
    <row r="7" spans="1:2" ht="26.25" customHeight="1">
      <c r="A7" s="78"/>
      <c r="B7" s="80"/>
    </row>
    <row r="8" spans="1:2" ht="22.5" customHeight="1">
      <c r="A8" s="73" t="s">
        <v>125</v>
      </c>
      <c r="B8" s="53" t="s">
        <v>167</v>
      </c>
    </row>
    <row r="9" spans="1:2" ht="22.5" customHeight="1">
      <c r="A9" s="81"/>
      <c r="B9" s="55" t="s">
        <v>166</v>
      </c>
    </row>
    <row r="10" spans="1:2" ht="22.5" customHeight="1">
      <c r="A10" s="74"/>
      <c r="B10" s="51" t="s">
        <v>168</v>
      </c>
    </row>
    <row r="11" spans="1:2" ht="31.5">
      <c r="A11" s="41" t="s">
        <v>126</v>
      </c>
      <c r="B11" s="51">
        <v>506.28</v>
      </c>
    </row>
    <row r="12" spans="1:2" ht="31.5">
      <c r="A12" s="41" t="s">
        <v>127</v>
      </c>
      <c r="B12" s="51">
        <f>16503.63+4997.3</f>
        <v>21500.93</v>
      </c>
    </row>
    <row r="13" spans="1:2" ht="31.5">
      <c r="A13" s="41" t="s">
        <v>128</v>
      </c>
      <c r="B13" s="51">
        <f>8157.98+2264.82</f>
        <v>10422.8</v>
      </c>
    </row>
    <row r="14" spans="1:2" ht="31.5">
      <c r="A14" s="41" t="s">
        <v>129</v>
      </c>
      <c r="B14" s="51">
        <v>3016.9</v>
      </c>
    </row>
    <row r="15" spans="1:2" ht="31.5">
      <c r="A15" s="41" t="s">
        <v>130</v>
      </c>
      <c r="B15" s="42" t="s">
        <v>117</v>
      </c>
    </row>
    <row r="16" spans="1:2" ht="47.25">
      <c r="A16" s="41" t="s">
        <v>131</v>
      </c>
      <c r="B16" s="51">
        <v>6985.4</v>
      </c>
    </row>
    <row r="17" spans="1:2" ht="31.5">
      <c r="A17" s="44" t="s">
        <v>132</v>
      </c>
      <c r="B17" s="53">
        <f>12454.88-B13</f>
        <v>2032.08</v>
      </c>
    </row>
    <row r="18" spans="1:2" ht="94.5">
      <c r="A18" s="44" t="s">
        <v>133</v>
      </c>
      <c r="B18" s="53">
        <f>2000+1999.19</f>
        <v>3999.19</v>
      </c>
    </row>
    <row r="19" spans="1:2" ht="115.5" customHeight="1">
      <c r="A19" s="43" t="s">
        <v>134</v>
      </c>
      <c r="B19" s="52">
        <v>644.01</v>
      </c>
    </row>
    <row r="20" spans="1:2" ht="110.25">
      <c r="A20" s="44" t="s">
        <v>135</v>
      </c>
      <c r="B20" s="53">
        <v>3810.89</v>
      </c>
    </row>
    <row r="21" spans="1:2" ht="78.75">
      <c r="A21" s="41" t="s">
        <v>136</v>
      </c>
      <c r="B21" s="56">
        <v>0</v>
      </c>
    </row>
    <row r="22" spans="1:2" ht="24.75" customHeight="1">
      <c r="A22" s="73" t="s">
        <v>137</v>
      </c>
      <c r="B22" s="57" t="s">
        <v>163</v>
      </c>
    </row>
    <row r="23" spans="1:2" ht="24.75" customHeight="1">
      <c r="A23" s="74"/>
      <c r="B23" s="57" t="s">
        <v>164</v>
      </c>
    </row>
    <row r="24" spans="1:2" ht="31.5">
      <c r="A24" s="41" t="s">
        <v>138</v>
      </c>
      <c r="B24" s="51">
        <f>B4-B5</f>
        <v>-13624.25</v>
      </c>
    </row>
    <row r="25" spans="1:2" ht="78.75">
      <c r="A25" s="41" t="s">
        <v>139</v>
      </c>
      <c r="B25" s="56" t="s">
        <v>117</v>
      </c>
    </row>
    <row r="26" spans="1:2" ht="15.75">
      <c r="A26" s="45" t="s">
        <v>140</v>
      </c>
      <c r="B26" s="42">
        <v>2265.797</v>
      </c>
    </row>
    <row r="27" spans="1:2" ht="15.75">
      <c r="A27" s="45" t="s">
        <v>141</v>
      </c>
      <c r="B27" s="42" t="s">
        <v>117</v>
      </c>
    </row>
    <row r="28" spans="1:2" ht="31.5">
      <c r="A28" s="41" t="s">
        <v>142</v>
      </c>
      <c r="B28" s="42">
        <v>2265.797</v>
      </c>
    </row>
    <row r="29" spans="1:2" ht="47.25">
      <c r="A29" s="41" t="s">
        <v>143</v>
      </c>
      <c r="B29" s="42">
        <v>1999.945</v>
      </c>
    </row>
    <row r="30" spans="1:2" ht="15.75">
      <c r="A30" s="45" t="s">
        <v>144</v>
      </c>
      <c r="B30" s="58">
        <v>0.0909</v>
      </c>
    </row>
    <row r="31" spans="1:2" ht="31.5">
      <c r="A31" s="41" t="s">
        <v>145</v>
      </c>
      <c r="B31" s="42">
        <v>40</v>
      </c>
    </row>
    <row r="32" spans="1:2" ht="33.75" customHeight="1">
      <c r="A32" s="41" t="s">
        <v>146</v>
      </c>
      <c r="B32" s="42">
        <v>1.24</v>
      </c>
    </row>
    <row r="33" spans="1:2" ht="47.25">
      <c r="A33" s="41" t="s">
        <v>147</v>
      </c>
      <c r="B33" s="58">
        <v>0.0329</v>
      </c>
    </row>
    <row r="34" spans="1:2" ht="47.25">
      <c r="A34" s="44" t="s">
        <v>148</v>
      </c>
      <c r="B34" s="59">
        <v>0.258</v>
      </c>
    </row>
  </sheetData>
  <sheetProtection/>
  <mergeCells count="5">
    <mergeCell ref="A22:A23"/>
    <mergeCell ref="A2:B2"/>
    <mergeCell ref="A6:A7"/>
    <mergeCell ref="B6:B7"/>
    <mergeCell ref="A8:A1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16">
      <selection activeCell="E13" sqref="E13"/>
    </sheetView>
  </sheetViews>
  <sheetFormatPr defaultColWidth="9.140625" defaultRowHeight="12.75"/>
  <cols>
    <col min="1" max="1" width="55.140625" style="49" customWidth="1"/>
    <col min="2" max="2" width="35.7109375" style="49" customWidth="1"/>
  </cols>
  <sheetData>
    <row r="2" spans="1:2" ht="16.5">
      <c r="A2" s="82" t="s">
        <v>150</v>
      </c>
      <c r="B2" s="82"/>
    </row>
    <row r="3" spans="1:2" ht="16.5">
      <c r="A3" s="82" t="s">
        <v>162</v>
      </c>
      <c r="B3" s="82"/>
    </row>
    <row r="4" spans="1:2" ht="15.75">
      <c r="A4" s="46"/>
      <c r="B4" s="46"/>
    </row>
    <row r="5" spans="1:2" ht="31.5">
      <c r="A5" s="44" t="s">
        <v>151</v>
      </c>
      <c r="B5" s="53">
        <v>52263.48</v>
      </c>
    </row>
    <row r="6" spans="1:2" ht="47.25">
      <c r="A6" s="44" t="s">
        <v>152</v>
      </c>
      <c r="B6" s="53">
        <v>51335.09</v>
      </c>
    </row>
    <row r="7" spans="1:2" ht="47.25">
      <c r="A7" s="44" t="s">
        <v>153</v>
      </c>
      <c r="B7" s="53" t="s">
        <v>117</v>
      </c>
    </row>
    <row r="8" spans="1:2" ht="22.5" customHeight="1">
      <c r="A8" s="73" t="s">
        <v>154</v>
      </c>
      <c r="B8" s="53" t="s">
        <v>172</v>
      </c>
    </row>
    <row r="9" spans="1:2" ht="22.5" customHeight="1">
      <c r="A9" s="81"/>
      <c r="B9" s="53" t="s">
        <v>165</v>
      </c>
    </row>
    <row r="10" spans="1:2" ht="22.5" customHeight="1">
      <c r="A10" s="74"/>
      <c r="B10" s="60" t="s">
        <v>169</v>
      </c>
    </row>
    <row r="11" spans="1:2" ht="31.5">
      <c r="A11" s="44" t="s">
        <v>126</v>
      </c>
      <c r="B11" s="53">
        <v>0</v>
      </c>
    </row>
    <row r="12" spans="1:2" ht="47.25">
      <c r="A12" s="44" t="s">
        <v>127</v>
      </c>
      <c r="B12" s="53">
        <f>20646.04+6251.62</f>
        <v>26897.66</v>
      </c>
    </row>
    <row r="13" spans="1:2" ht="47.25">
      <c r="A13" s="44" t="s">
        <v>128</v>
      </c>
      <c r="B13" s="53">
        <f>6968.45+1934.59</f>
        <v>8903.039999999999</v>
      </c>
    </row>
    <row r="14" spans="1:2" ht="31.5">
      <c r="A14" s="44" t="s">
        <v>129</v>
      </c>
      <c r="B14" s="53">
        <v>3465.6</v>
      </c>
    </row>
    <row r="15" spans="1:2" ht="31.5">
      <c r="A15" s="44" t="s">
        <v>130</v>
      </c>
      <c r="B15" s="53">
        <v>0</v>
      </c>
    </row>
    <row r="16" spans="1:2" ht="47.25">
      <c r="A16" s="44" t="s">
        <v>131</v>
      </c>
      <c r="B16" s="53">
        <v>5772.72</v>
      </c>
    </row>
    <row r="17" spans="1:2" ht="47.25">
      <c r="A17" s="44" t="s">
        <v>132</v>
      </c>
      <c r="B17" s="53">
        <f>10638.82-B13</f>
        <v>1735.7800000000007</v>
      </c>
    </row>
    <row r="18" spans="1:2" ht="97.5" customHeight="1">
      <c r="A18" s="44" t="s">
        <v>155</v>
      </c>
      <c r="B18" s="53">
        <v>4301.46</v>
      </c>
    </row>
    <row r="19" spans="1:2" ht="126">
      <c r="A19" s="44" t="s">
        <v>134</v>
      </c>
      <c r="B19" s="53">
        <v>1670.71</v>
      </c>
    </row>
    <row r="20" spans="1:2" ht="126">
      <c r="A20" s="44" t="s">
        <v>156</v>
      </c>
      <c r="B20" s="53">
        <v>6451.5</v>
      </c>
    </row>
    <row r="21" spans="1:2" ht="78.75">
      <c r="A21" s="44" t="s">
        <v>136</v>
      </c>
      <c r="B21" s="53">
        <v>0</v>
      </c>
    </row>
    <row r="22" spans="1:2" ht="32.25" customHeight="1">
      <c r="A22" s="73" t="s">
        <v>137</v>
      </c>
      <c r="B22" s="53" t="s">
        <v>170</v>
      </c>
    </row>
    <row r="23" spans="1:2" ht="32.25" customHeight="1">
      <c r="A23" s="74"/>
      <c r="B23" s="53" t="s">
        <v>171</v>
      </c>
    </row>
    <row r="24" spans="1:2" ht="31.5">
      <c r="A24" s="44" t="s">
        <v>157</v>
      </c>
      <c r="B24" s="53">
        <f>B5-B6</f>
        <v>928.3900000000067</v>
      </c>
    </row>
    <row r="25" spans="1:2" ht="78.75">
      <c r="A25" s="44" t="s">
        <v>139</v>
      </c>
      <c r="B25" s="53" t="s">
        <v>117</v>
      </c>
    </row>
    <row r="26" spans="1:2" ht="31.5">
      <c r="A26" s="44" t="s">
        <v>158</v>
      </c>
      <c r="B26" s="60">
        <v>1855.929</v>
      </c>
    </row>
    <row r="27" spans="1:2" ht="47.25">
      <c r="A27" s="44" t="s">
        <v>159</v>
      </c>
      <c r="B27" s="53">
        <v>0</v>
      </c>
    </row>
    <row r="28" spans="1:2" ht="31.5">
      <c r="A28" s="44" t="s">
        <v>160</v>
      </c>
      <c r="B28" s="60">
        <v>1855.929</v>
      </c>
    </row>
    <row r="29" spans="1:2" ht="31.5">
      <c r="A29" s="44" t="s">
        <v>161</v>
      </c>
      <c r="B29" s="61">
        <v>48</v>
      </c>
    </row>
  </sheetData>
  <sheetProtection/>
  <mergeCells count="4">
    <mergeCell ref="A2:B2"/>
    <mergeCell ref="A3:B3"/>
    <mergeCell ref="A8:A10"/>
    <mergeCell ref="A22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peo00</cp:lastModifiedBy>
  <cp:lastPrinted>2014-02-07T08:30:36Z</cp:lastPrinted>
  <dcterms:created xsi:type="dcterms:W3CDTF">1996-10-08T23:32:33Z</dcterms:created>
  <dcterms:modified xsi:type="dcterms:W3CDTF">2015-05-08T07:46:24Z</dcterms:modified>
  <cp:category/>
  <cp:version/>
  <cp:contentType/>
  <cp:contentStatus/>
</cp:coreProperties>
</file>