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8520" activeTab="0"/>
  </bookViews>
  <sheets>
    <sheet name="Лист18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<sst xmlns="http://schemas.openxmlformats.org/spreadsheetml/2006/main" count="33" uniqueCount="25">
  <si>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 xml:space="preserve"> " Учет  труда и заработной платы"</t>
  </si>
  <si>
    <t xml:space="preserve"> " Учет  основных  фондов"</t>
  </si>
  <si>
    <t xml:space="preserve"> " Учет  движения  материалов"</t>
  </si>
  <si>
    <t xml:space="preserve"> " Учет  финансовых  операций"</t>
  </si>
  <si>
    <t xml:space="preserve"> " Учет  затрат  на производство"</t>
  </si>
  <si>
    <t xml:space="preserve"> " Формирование  сведений  для налогового  учета" </t>
  </si>
  <si>
    <t xml:space="preserve"> " Учет  малоценных  и быстроизнашивающихся предметов"</t>
  </si>
  <si>
    <t>" Персонифицированный  учет  трудового стажа  работников"</t>
  </si>
  <si>
    <t xml:space="preserve"> " Учет  движения  кадров"</t>
  </si>
  <si>
    <t>Директор  ЛГ МУП "УТВиВ "</t>
  </si>
  <si>
    <t>ИСПОЛНИТЕЛЬ</t>
  </si>
  <si>
    <t xml:space="preserve"> ЗАКАЗЧИК</t>
  </si>
  <si>
    <t>Сопровождение  программных  продуктов " 1С:Бухгалтерия 7.7", "1С:Зарплата и Управление персоналом 8" .</t>
  </si>
  <si>
    <t>№ п/п</t>
  </si>
  <si>
    <t>Сумма</t>
  </si>
  <si>
    <t xml:space="preserve"> " Персонифицированный  учет  трудового стажа  работников"</t>
  </si>
  <si>
    <t>Расчет стоимости  услуг сопровождения</t>
  </si>
  <si>
    <t xml:space="preserve">_______________  </t>
  </si>
  <si>
    <t>______________   В.В.Билецкий</t>
  </si>
  <si>
    <t>к договору  №___   от ______________20__г.</t>
  </si>
  <si>
    <t xml:space="preserve">Итого   </t>
  </si>
  <si>
    <t>НДС</t>
  </si>
  <si>
    <t>Всего с НДС</t>
  </si>
  <si>
    <t>СТОИМОСТЬ   СОПРОВОЖДЕНИЯ  ПРОГРАММНЫХ  КОМПЛЕКСОВ В 2016г.</t>
  </si>
  <si>
    <t>Приложение  N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</si>
</sst>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" fontId="7" fillId="33" borderId="13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9">
      <selection activeCell="A1" sqref="A1:E48"/>
    </sheetView>
  </sheetViews>
  <sheetFormatPr defaultColWidth="9.00390625" defaultRowHeight="12.75"/>
  <cols>
    <col min="1" max="1" width="8.375" style="2" customWidth="1"/>
    <col min="2" max="2" width="42.00390625" style="2" customWidth="1"/>
    <col min="3" max="3" width="13.375" style="2" customWidth="1"/>
    <col min="4" max="4" width="11.625" style="2" customWidth="1"/>
    <col min="5" max="5" width="13.875" style="2" customWidth="1"/>
    <col min="6" max="6" width="6.875" style="2" customWidth="1"/>
    <col min="7" max="7" width="15.875" style="2" customWidth="1"/>
    <col min="8" max="8" width="4.75390625" style="2" customWidth="1"/>
    <col min="9" max="9" width="13.125" style="2" customWidth="1"/>
    <col min="10" max="10" width="9.125" style="2" customWidth="1"/>
    <col min="11" max="11" width="11.25390625" style="2" customWidth="1"/>
    <col min="12" max="16384" width="9.125" style="2" customWidth="1"/>
  </cols>
  <sheetData>
    <row r="1" spans="1:5" ht="12.75">
      <c r="A1" s="1"/>
      <c r="E1" s="1" t="s">
        <v>24</v>
      </c>
    </row>
    <row r="2" spans="1:9" ht="13.5" customHeight="1">
      <c r="A2" s="1"/>
      <c r="E2" s="3" t="s">
        <v>19</v>
      </c>
      <c r="F2" s="4"/>
      <c r="H2" s="4"/>
      <c r="I2" s="4"/>
    </row>
    <row r="6" spans="1:7" ht="18.75">
      <c r="A6" s="25" t="s">
        <v>16</v>
      </c>
      <c r="B6" s="25"/>
      <c r="C6" s="25"/>
      <c r="D6" s="25"/>
      <c r="E6" s="25"/>
      <c r="F6" s="21"/>
      <c r="G6" s="21"/>
    </row>
    <row r="7" spans="1:7" ht="34.5" customHeight="1">
      <c r="A7" s="26" t="s">
        <v>12</v>
      </c>
      <c r="B7" s="26"/>
      <c r="C7" s="26"/>
      <c r="D7" s="26"/>
      <c r="E7" s="26"/>
      <c r="F7" s="5"/>
      <c r="G7" s="5"/>
    </row>
    <row r="8" spans="1:7" ht="15" customHeight="1">
      <c r="A8" s="5"/>
      <c r="B8" s="5"/>
      <c r="C8" s="5"/>
      <c r="D8" s="5"/>
      <c r="E8" s="5"/>
      <c r="F8" s="5"/>
      <c r="G8" s="5"/>
    </row>
    <row r="9" spans="1:7" ht="15" customHeight="1">
      <c r="A9" s="5"/>
      <c r="B9" s="5"/>
      <c r="C9" s="5"/>
      <c r="D9" s="5"/>
      <c r="E9" s="5"/>
      <c r="F9" s="5"/>
      <c r="G9" s="5"/>
    </row>
    <row r="10" ht="15.75" hidden="1">
      <c r="B10" s="6" t="s">
        <v>0</v>
      </c>
    </row>
    <row r="11" ht="15.75" hidden="1">
      <c r="B11" s="6" t="s">
        <v>1</v>
      </c>
    </row>
    <row r="12" ht="15.75" hidden="1">
      <c r="B12" s="6" t="s">
        <v>2</v>
      </c>
    </row>
    <row r="13" ht="15.75" hidden="1">
      <c r="B13" s="6" t="s">
        <v>6</v>
      </c>
    </row>
    <row r="14" ht="15.75" hidden="1">
      <c r="B14" s="6" t="s">
        <v>3</v>
      </c>
    </row>
    <row r="15" ht="15.75" hidden="1">
      <c r="B15" s="6" t="s">
        <v>4</v>
      </c>
    </row>
    <row r="16" ht="15.75" hidden="1">
      <c r="B16" s="6" t="s">
        <v>5</v>
      </c>
    </row>
    <row r="17" ht="15.75" hidden="1">
      <c r="B17" s="6" t="s">
        <v>8</v>
      </c>
    </row>
    <row r="18" ht="15.75" hidden="1">
      <c r="B18" s="6" t="s">
        <v>7</v>
      </c>
    </row>
    <row r="19" ht="15.75">
      <c r="B19" s="6"/>
    </row>
    <row r="20" spans="1:8" ht="12.75">
      <c r="A20" s="23" t="s">
        <v>13</v>
      </c>
      <c r="B20" s="27" t="s">
        <v>23</v>
      </c>
      <c r="C20" s="28"/>
      <c r="D20" s="29"/>
      <c r="E20" s="23" t="s">
        <v>14</v>
      </c>
      <c r="F20" s="7"/>
      <c r="G20" s="7"/>
      <c r="H20" s="7"/>
    </row>
    <row r="21" spans="1:7" ht="15.75">
      <c r="A21" s="24"/>
      <c r="B21" s="30"/>
      <c r="C21" s="31"/>
      <c r="D21" s="32"/>
      <c r="E21" s="24"/>
      <c r="F21" s="8"/>
      <c r="G21" s="6"/>
    </row>
    <row r="22" spans="1:9" ht="15.75">
      <c r="A22" s="20">
        <v>1</v>
      </c>
      <c r="B22" s="16" t="s">
        <v>1</v>
      </c>
      <c r="C22" s="17"/>
      <c r="D22" s="18"/>
      <c r="E22" s="22">
        <f>3605*12</f>
        <v>43260</v>
      </c>
      <c r="F22" s="10"/>
      <c r="G22" s="9"/>
      <c r="I22" s="11"/>
    </row>
    <row r="23" spans="1:9" ht="15.75">
      <c r="A23" s="20">
        <v>2</v>
      </c>
      <c r="B23" s="16" t="s">
        <v>2</v>
      </c>
      <c r="C23" s="17"/>
      <c r="D23" s="18"/>
      <c r="E23" s="22">
        <f>5407*12</f>
        <v>64884</v>
      </c>
      <c r="F23" s="10"/>
      <c r="G23" s="9"/>
      <c r="I23" s="11"/>
    </row>
    <row r="24" spans="1:9" ht="15.75">
      <c r="A24" s="20">
        <v>3</v>
      </c>
      <c r="B24" s="16" t="s">
        <v>6</v>
      </c>
      <c r="C24" s="17"/>
      <c r="D24" s="18"/>
      <c r="E24" s="22">
        <f>(3605)*12</f>
        <v>43260</v>
      </c>
      <c r="F24" s="10"/>
      <c r="G24" s="9"/>
      <c r="I24" s="11"/>
    </row>
    <row r="25" spans="1:9" ht="15.75">
      <c r="A25" s="20">
        <v>4</v>
      </c>
      <c r="B25" s="16" t="s">
        <v>3</v>
      </c>
      <c r="C25" s="17"/>
      <c r="D25" s="18"/>
      <c r="E25" s="22">
        <f>2703*12</f>
        <v>32436</v>
      </c>
      <c r="F25" s="10"/>
      <c r="G25" s="9"/>
      <c r="I25" s="11"/>
    </row>
    <row r="26" spans="1:9" ht="15.75">
      <c r="A26" s="20">
        <v>5</v>
      </c>
      <c r="B26" s="16" t="s">
        <v>4</v>
      </c>
      <c r="C26" s="17"/>
      <c r="D26" s="18"/>
      <c r="E26" s="22">
        <f>4509*12</f>
        <v>54108</v>
      </c>
      <c r="F26" s="10"/>
      <c r="G26" s="9"/>
      <c r="I26" s="11"/>
    </row>
    <row r="27" spans="1:9" ht="15.75">
      <c r="A27" s="20">
        <v>6</v>
      </c>
      <c r="B27" s="16" t="s">
        <v>5</v>
      </c>
      <c r="C27" s="17"/>
      <c r="D27" s="18"/>
      <c r="E27" s="22">
        <f>(3063+220)*12</f>
        <v>39396</v>
      </c>
      <c r="F27" s="10"/>
      <c r="G27" s="9"/>
      <c r="I27" s="11"/>
    </row>
    <row r="28" spans="1:9" ht="15.75">
      <c r="A28" s="20">
        <v>7</v>
      </c>
      <c r="B28" s="16" t="s">
        <v>0</v>
      </c>
      <c r="C28" s="17"/>
      <c r="D28" s="18"/>
      <c r="E28" s="22">
        <f>13518*12</f>
        <v>162216</v>
      </c>
      <c r="F28" s="10"/>
      <c r="G28" s="9"/>
      <c r="I28" s="11"/>
    </row>
    <row r="29" spans="1:9" ht="15.75">
      <c r="A29" s="20">
        <v>8</v>
      </c>
      <c r="B29" s="16" t="s">
        <v>8</v>
      </c>
      <c r="C29" s="17"/>
      <c r="D29" s="18"/>
      <c r="E29" s="22">
        <f>9913*12</f>
        <v>118956</v>
      </c>
      <c r="F29" s="10"/>
      <c r="G29" s="9"/>
      <c r="I29" s="11"/>
    </row>
    <row r="30" spans="1:9" ht="15.75">
      <c r="A30" s="20">
        <v>9</v>
      </c>
      <c r="B30" s="16" t="s">
        <v>15</v>
      </c>
      <c r="C30" s="17"/>
      <c r="D30" s="18"/>
      <c r="E30" s="22">
        <f>3242*12</f>
        <v>38904</v>
      </c>
      <c r="F30" s="10"/>
      <c r="G30" s="9"/>
      <c r="I30" s="11"/>
    </row>
    <row r="31" spans="2:12" s="13" customFormat="1" ht="15.75">
      <c r="B31" s="13" t="s">
        <v>20</v>
      </c>
      <c r="E31" s="11">
        <f>SUM(E22:E30)</f>
        <v>597420</v>
      </c>
      <c r="F31" s="19"/>
      <c r="G31" s="19"/>
      <c r="I31" s="12"/>
      <c r="K31" s="12"/>
      <c r="L31" s="12"/>
    </row>
    <row r="32" spans="2:7" s="13" customFormat="1" ht="15.75">
      <c r="B32" s="13" t="s">
        <v>21</v>
      </c>
      <c r="E32" s="19">
        <f>E31*18/100</f>
        <v>107535.6</v>
      </c>
      <c r="F32" s="19"/>
      <c r="G32" s="19"/>
    </row>
    <row r="33" spans="2:5" s="13" customFormat="1" ht="18.75" customHeight="1">
      <c r="B33" s="13" t="s">
        <v>22</v>
      </c>
      <c r="E33" s="11">
        <f>E31+E32</f>
        <v>704955.6</v>
      </c>
    </row>
    <row r="34" ht="15.75" customHeight="1">
      <c r="A34" s="6"/>
    </row>
    <row r="35" ht="15.75" customHeight="1">
      <c r="A35" s="6"/>
    </row>
    <row r="36" ht="15.75" customHeight="1">
      <c r="A36" s="6"/>
    </row>
    <row r="37" ht="15.75" customHeight="1">
      <c r="A37" s="6"/>
    </row>
    <row r="38" ht="15.75" customHeight="1">
      <c r="A38" s="6"/>
    </row>
    <row r="39" ht="15.75" customHeight="1">
      <c r="A39" s="6"/>
    </row>
    <row r="40" ht="15.75" customHeight="1">
      <c r="A40" s="6"/>
    </row>
    <row r="41" ht="13.5" customHeight="1"/>
    <row r="43" spans="1:3" ht="15.75">
      <c r="A43" s="13" t="s">
        <v>10</v>
      </c>
      <c r="C43" s="13" t="s">
        <v>11</v>
      </c>
    </row>
    <row r="44" spans="1:5" ht="16.5">
      <c r="A44" s="14"/>
      <c r="B44" s="14"/>
      <c r="C44" s="14" t="s">
        <v>9</v>
      </c>
      <c r="D44" s="14"/>
      <c r="E44" s="14"/>
    </row>
    <row r="45" spans="3:5" ht="16.5">
      <c r="C45" s="14"/>
      <c r="D45" s="14"/>
      <c r="E45" s="14"/>
    </row>
    <row r="47" spans="1:8" s="4" customFormat="1" ht="16.5">
      <c r="A47" s="15" t="s">
        <v>17</v>
      </c>
      <c r="C47" s="15" t="s">
        <v>18</v>
      </c>
      <c r="D47" s="15"/>
      <c r="E47" s="15"/>
      <c r="H47" s="15"/>
    </row>
    <row r="49" s="6" customFormat="1" ht="15.75">
      <c r="G49" s="2"/>
    </row>
    <row r="78" ht="15.75">
      <c r="D78" s="6"/>
    </row>
    <row r="79" ht="15.75">
      <c r="D79" s="6"/>
    </row>
  </sheetData>
  <sheetProtection/>
  <mergeCells count="5">
    <mergeCell ref="A20:A21"/>
    <mergeCell ref="A6:E6"/>
    <mergeCell ref="A7:E7"/>
    <mergeCell ref="E20:E21"/>
    <mergeCell ref="B20:D21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SurgutASUneft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gb</cp:lastModifiedBy>
  <cp:lastPrinted>2016-11-29T05:46:44Z</cp:lastPrinted>
  <dcterms:created xsi:type="dcterms:W3CDTF">1997-02-04T02:47:22Z</dcterms:created>
  <dcterms:modified xsi:type="dcterms:W3CDTF">2016-11-29T05:46:50Z</dcterms:modified>
  <cp:category/>
  <cp:version/>
  <cp:contentType/>
  <cp:contentStatus/>
</cp:coreProperties>
</file>