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 defaultThemeVersion="124226"/>
  <bookViews>
    <workbookView xWindow="120" yWindow="105" windowWidth="21090" windowHeight="10380" activeTab="0"/>
  </bookViews>
  <sheets>
    <sheet name="ФОРМА 1.2" sheetId="1" r:id="rId1"/>
    <sheet name="Лист2" sheetId="2" r:id="rId2"/>
    <sheet name="Лист3" sheetId="3" r:id="rId3"/>
  </sheets>
  <externalReferences>
    <externalReference r:id="rId6"/>
  </externalReferences>
  <definedNames>
    <definedName name="datePr">'[1]Титульный'!$F$19</definedName>
    <definedName name="datePr_ch">'[1]Титульный'!$F$24</definedName>
    <definedName name="IstPub">'[1]Титульный'!$F$21</definedName>
    <definedName name="IstPub_ch">'[1]Титульный'!$F$26</definedName>
    <definedName name="kind_of_cons">'[1]TEHSHEET'!$R$2:$R$6</definedName>
    <definedName name="NameOrPr">'[1]Титульный'!$F$18</definedName>
    <definedName name="NameOrPr_ch">'[1]Титульный'!$F$23</definedName>
    <definedName name="numberPr">'[1]Титульный'!$F$20</definedName>
    <definedName name="numberPr_ch">'[1]Титульный'!$F$25</definedName>
  </definedNames>
  <calcPr calcId="125725"/>
</workbook>
</file>

<file path=xl/sharedStrings.xml><?xml version="1.0" encoding="utf-8"?>
<sst xmlns="http://schemas.openxmlformats.org/spreadsheetml/2006/main" count="250" uniqueCount="64">
  <si>
    <r>
      <t>Форма 1.2 Информация о величинах тарифов на горячую воду, транспортировку воды</t>
    </r>
    <r>
      <rPr>
        <vertAlign val="superscript"/>
        <sz val="10"/>
        <rFont val="Tahoma"/>
        <family val="2"/>
      </rPr>
      <t>1</t>
    </r>
  </si>
  <si>
    <t>Источник официального опубликования решения</t>
  </si>
  <si>
    <t>dp</t>
  </si>
  <si>
    <t>О</t>
  </si>
  <si>
    <t>Параметры формы</t>
  </si>
  <si>
    <t>Описание параметров формы</t>
  </si>
  <si>
    <t>№ п/п</t>
  </si>
  <si>
    <t>Параметры дифференциации</t>
  </si>
  <si>
    <t>Период действия тарифа</t>
  </si>
  <si>
    <t>Наличие других периодов действия тарифа</t>
  </si>
  <si>
    <t>Добавить период</t>
  </si>
  <si>
    <t>Одноставочный тариф</t>
  </si>
  <si>
    <t>Одноставочный тариф (двухкомпонентный)</t>
  </si>
  <si>
    <t>Двухставочный тариф (однокомпонентный)</t>
  </si>
  <si>
    <t>Двухставочный тариф (двухкомпонентный)</t>
  </si>
  <si>
    <t>Период действия</t>
  </si>
  <si>
    <t>Одноставочный тариф, руб./куб. м</t>
  </si>
  <si>
    <t>Компонент на холодную воду, руб./куб.м</t>
  </si>
  <si>
    <t>Компонент на тепловую энергию, руб./Гкал</t>
  </si>
  <si>
    <t>Ставка платы за потребление горячей воды, руб./куб. м</t>
  </si>
  <si>
    <t>Ставка платы за содержание системы горячего водоснабжения, руб./Гкал в час</t>
  </si>
  <si>
    <t>Ставка платы за объем поданной холодной воды, руб./куб. м</t>
  </si>
  <si>
    <t>Ставка платы за содержание мощности, руб./куб. м в час</t>
  </si>
  <si>
    <t>дата начала</t>
  </si>
  <si>
    <t>дата окончания</t>
  </si>
  <si>
    <t>1</t>
  </si>
  <si>
    <t>2</t>
  </si>
  <si>
    <t>Наименование тарифа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</si>
  <si>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</si>
  <si>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Территория действия тарифа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</si>
  <si>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</si>
  <si>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Наименование признака дифференциации</t>
  </si>
  <si>
    <t>По группам потребителей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</si>
  <si>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водоснабжения и водоотведения.
В случае дифференциации тарифов по дополнительным признакам информация по ним указывается в отдельных строках.</t>
  </si>
  <si>
    <t>Группа потребителей</t>
  </si>
  <si>
    <t>население и приравненные категории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</si>
  <si>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</si>
  <si>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Для населения (с учетом НДС)</t>
  </si>
  <si>
    <t>01.01.2020</t>
  </si>
  <si>
    <t>да</t>
  </si>
  <si>
    <t>30.06.2020</t>
  </si>
  <si>
    <t>01.07.2020</t>
  </si>
  <si>
    <t>31.12.2020</t>
  </si>
  <si>
    <t>01.01.2021</t>
  </si>
  <si>
    <t>30.06.2021</t>
  </si>
  <si>
    <t>01.07.2021</t>
  </si>
  <si>
    <t>31.12.2021</t>
  </si>
  <si>
    <t>01.01.2022</t>
  </si>
  <si>
    <t>30.06.2022</t>
  </si>
  <si>
    <t>01.07.2022</t>
  </si>
  <si>
    <t>31.12.2022</t>
  </si>
  <si>
    <t>01.01.2023</t>
  </si>
  <si>
    <t>30.06.2023</t>
  </si>
  <si>
    <t>01.07.2023</t>
  </si>
  <si>
    <t>31.12.2023</t>
  </si>
  <si>
    <t>нет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</si>
  <si>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В случае утверждения однокомпонентного двухставочного тарифа данные указываются только в блоке «Двухставочный тариф (однокомпонентный)». 
В случае утверждения двухкомпонентного двухставочного тарифа данные указываются только в блоке «Двухставочный тариф (двухкомпонентный)».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
В случае дифференциации компонента двухставочного тарифа на холодную воду по поставщикам строка "Значение признака дифференциации" не заполняется.
В случае отстутствия дифференциации компонента двухставочного тарифа на холодную воду по поставщикам строка "Наименование поставщика" не заполняется.</t>
  </si>
  <si>
    <t>Добавить значение признака дифференциации</t>
  </si>
  <si>
    <t>прочие</t>
  </si>
  <si>
    <t>Для прочих потребителей (без учета НДС)</t>
  </si>
  <si>
    <t/>
  </si>
  <si>
    <t>Добавить группу потребителей</t>
  </si>
  <si>
    <t>Добавить наименование признака дифференциации</t>
  </si>
  <si>
    <t>Для каждого вида тарифа в сфере горячего водоснабжения форма заполняется отдельно. При размещении информации по указанной форме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его официального опубликования.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</si>
</sst>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sz val="9"/>
      <name val="Tahoma"/>
      <family val="2"/>
    </font>
    <font>
      <sz val="11"/>
      <name val="Webdings2"/>
      <family val="2"/>
    </font>
    <font>
      <sz val="1"/>
      <color theme="0"/>
      <name val="Tahoma"/>
      <family val="2"/>
    </font>
    <font>
      <sz val="11"/>
      <color indexed="8"/>
      <name val="Calibri"/>
      <family val="2"/>
    </font>
    <font>
      <sz val="10"/>
      <name val="Tahoma"/>
      <family val="2"/>
    </font>
    <font>
      <vertAlign val="superscript"/>
      <sz val="10"/>
      <name val="Tahoma"/>
      <family val="2"/>
    </font>
    <font>
      <b/>
      <sz val="9"/>
      <name val="Tahoma"/>
      <family val="2"/>
    </font>
    <font>
      <sz val="15"/>
      <name val="Tahoma"/>
      <family val="2"/>
    </font>
    <font>
      <sz val="11"/>
      <color indexed="55"/>
      <name val="Wingdings 2"/>
      <family val="1"/>
    </font>
    <font>
      <sz val="9"/>
      <color indexed="62"/>
      <name val="Tahoma"/>
      <family val="2"/>
    </font>
    <font>
      <sz val="11"/>
      <color theme="0"/>
      <name val="Webdings2"/>
      <family val="2"/>
    </font>
    <font>
      <sz val="9"/>
      <color indexed="55"/>
      <name val="Tahoma"/>
      <family val="2"/>
    </font>
    <font>
      <sz val="11"/>
      <name val="Wingdings 2"/>
      <family val="1"/>
    </font>
    <font>
      <u val="single"/>
      <sz val="9"/>
      <color rgb="FF333399"/>
      <name val="Tahoma"/>
      <family val="2"/>
    </font>
    <font>
      <sz val="9"/>
      <color indexed="11"/>
      <name val="Tahoma"/>
      <family val="2"/>
    </font>
    <font>
      <b/>
      <sz val="9"/>
      <color indexed="62"/>
      <name val="Tahoma"/>
      <family val="2"/>
    </font>
    <font>
      <vertAlign val="superscript"/>
      <sz val="9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3" fillId="0" borderId="0">
      <alignment horizontal="left" vertical="center"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1" applyBorder="0">
      <alignment horizontal="center" vertical="center" wrapText="1"/>
      <protection/>
    </xf>
    <xf numFmtId="0" fontId="16" fillId="0" borderId="0" applyNumberFormat="0" applyFill="0" applyBorder="0">
      <alignment/>
      <protection locked="0"/>
    </xf>
  </cellStyleXfs>
  <cellXfs count="122">
    <xf numFmtId="0" fontId="0" fillId="0" borderId="0" xfId="0"/>
    <xf numFmtId="49" fontId="3" fillId="0" borderId="0" xfId="20" applyNumberFormat="1" applyFont="1" applyFill="1" applyAlignment="1" applyProtection="1">
      <alignment vertical="center" wrapText="1"/>
      <protection/>
    </xf>
    <xf numFmtId="0" fontId="4" fillId="0" borderId="0" xfId="20" applyFont="1" applyFill="1" applyAlignment="1" applyProtection="1">
      <alignment vertical="center" wrapText="1"/>
      <protection/>
    </xf>
    <xf numFmtId="0" fontId="3" fillId="0" borderId="0" xfId="20" applyFont="1" applyFill="1" applyAlignment="1" applyProtection="1">
      <alignment vertical="center" wrapText="1"/>
      <protection/>
    </xf>
    <xf numFmtId="0" fontId="3" fillId="0" borderId="0" xfId="20" applyNumberFormat="1" applyFont="1" applyFill="1" applyAlignment="1" applyProtection="1">
      <alignment vertical="center" wrapText="1"/>
      <protection/>
    </xf>
    <xf numFmtId="0" fontId="5" fillId="0" borderId="0" xfId="20" applyFont="1" applyFill="1" applyAlignment="1" applyProtection="1">
      <alignment vertical="center" wrapText="1"/>
      <protection/>
    </xf>
    <xf numFmtId="0" fontId="4" fillId="2" borderId="0" xfId="20" applyFont="1" applyFill="1" applyBorder="1" applyAlignment="1" applyProtection="1">
      <alignment vertical="center" wrapText="1"/>
      <protection/>
    </xf>
    <xf numFmtId="0" fontId="3" fillId="2" borderId="0" xfId="20" applyFont="1" applyFill="1" applyBorder="1" applyAlignment="1" applyProtection="1">
      <alignment vertical="center" wrapText="1"/>
      <protection/>
    </xf>
    <xf numFmtId="0" fontId="3" fillId="0" borderId="0" xfId="20" applyFont="1" applyFill="1" applyBorder="1" applyAlignment="1" applyProtection="1">
      <alignment vertical="center" wrapText="1"/>
      <protection/>
    </xf>
    <xf numFmtId="0" fontId="7" fillId="0" borderId="2" xfId="21" applyFont="1" applyFill="1" applyBorder="1" applyAlignment="1">
      <alignment horizontal="left" vertical="center" wrapText="1" indent="1"/>
      <protection/>
    </xf>
    <xf numFmtId="0" fontId="7" fillId="0" borderId="3" xfId="21" applyFont="1" applyFill="1" applyBorder="1" applyAlignment="1">
      <alignment horizontal="left" vertical="center" wrapText="1" indent="1"/>
      <protection/>
    </xf>
    <xf numFmtId="0" fontId="7" fillId="0" borderId="4" xfId="21" applyFont="1" applyFill="1" applyBorder="1" applyAlignment="1">
      <alignment horizontal="left" vertical="center" wrapText="1" indent="1"/>
      <protection/>
    </xf>
    <xf numFmtId="0" fontId="7" fillId="0" borderId="0" xfId="21" applyFont="1" applyFill="1" applyBorder="1" applyAlignment="1">
      <alignment horizontal="left" vertical="center" wrapText="1" indent="1"/>
      <protection/>
    </xf>
    <xf numFmtId="0" fontId="9" fillId="2" borderId="0" xfId="20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49" fontId="3" fillId="0" borderId="0" xfId="20" applyNumberFormat="1" applyFont="1" applyFill="1" applyBorder="1" applyAlignment="1" applyProtection="1">
      <alignment horizontal="center" vertical="center" wrapText="1"/>
      <protection/>
    </xf>
    <xf numFmtId="0" fontId="0" fillId="2" borderId="3" xfId="22" applyFont="1" applyFill="1" applyBorder="1" applyAlignment="1" applyProtection="1">
      <alignment horizontal="right" vertical="center" wrapText="1" indent="1"/>
      <protection/>
    </xf>
    <xf numFmtId="0" fontId="0" fillId="0" borderId="3" xfId="0" applyNumberFormat="1" applyFill="1" applyBorder="1" applyAlignment="1" applyProtection="1">
      <alignment vertical="center"/>
      <protection/>
    </xf>
    <xf numFmtId="0" fontId="3" fillId="3" borderId="4" xfId="23" applyNumberFormat="1" applyFont="1" applyFill="1" applyBorder="1" applyAlignment="1" applyProtection="1">
      <alignment horizontal="left" vertical="center" wrapText="1" indent="1"/>
      <protection/>
    </xf>
    <xf numFmtId="0" fontId="3" fillId="3" borderId="5" xfId="23" applyNumberFormat="1" applyFont="1" applyFill="1" applyBorder="1" applyAlignment="1" applyProtection="1">
      <alignment horizontal="left" vertical="center" wrapText="1" indent="1"/>
      <protection/>
    </xf>
    <xf numFmtId="0" fontId="3" fillId="3" borderId="2" xfId="23" applyNumberFormat="1" applyFont="1" applyFill="1" applyBorder="1" applyAlignment="1" applyProtection="1">
      <alignment horizontal="left" vertical="center" wrapText="1" indent="1"/>
      <protection/>
    </xf>
    <xf numFmtId="49" fontId="10" fillId="0" borderId="0" xfId="2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" fillId="0" borderId="0" xfId="24" applyFont="1" applyFill="1" applyBorder="1" applyAlignment="1" applyProtection="1">
      <alignment horizontal="right" vertical="center" wrapText="1"/>
      <protection/>
    </xf>
    <xf numFmtId="0" fontId="3" fillId="0" borderId="0" xfId="24" applyFont="1" applyFill="1" applyBorder="1" applyAlignment="1" applyProtection="1">
      <alignment horizontal="right" vertical="center" wrapText="1"/>
      <protection/>
    </xf>
    <xf numFmtId="0" fontId="3" fillId="0" borderId="0" xfId="23" applyNumberFormat="1" applyFont="1" applyFill="1" applyBorder="1" applyAlignment="1" applyProtection="1">
      <alignment vertical="center" wrapText="1"/>
      <protection/>
    </xf>
    <xf numFmtId="0" fontId="5" fillId="0" borderId="0" xfId="23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>
      <alignment vertical="center"/>
    </xf>
    <xf numFmtId="0" fontId="11" fillId="0" borderId="0" xfId="20" applyFont="1" applyFill="1" applyBorder="1" applyAlignment="1" applyProtection="1">
      <alignment horizontal="center" vertical="center" wrapText="1"/>
      <protection/>
    </xf>
    <xf numFmtId="0" fontId="3" fillId="0" borderId="3" xfId="20" applyFont="1" applyFill="1" applyBorder="1" applyAlignment="1" applyProtection="1">
      <alignment horizontal="center" vertical="center" wrapText="1"/>
      <protection/>
    </xf>
    <xf numFmtId="0" fontId="0" fillId="0" borderId="3" xfId="25" applyNumberFormat="1" applyFont="1" applyFill="1" applyBorder="1" applyAlignment="1" applyProtection="1">
      <alignment horizontal="center" vertical="center" wrapText="1"/>
      <protection/>
    </xf>
    <xf numFmtId="49" fontId="12" fillId="4" borderId="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3" xfId="20" applyFont="1" applyFill="1" applyBorder="1" applyAlignment="1" applyProtection="1">
      <alignment horizontal="center" vertical="center" wrapText="1"/>
      <protection/>
    </xf>
    <xf numFmtId="0" fontId="3" fillId="0" borderId="3" xfId="26" applyFont="1" applyFill="1" applyBorder="1" applyAlignment="1" applyProtection="1">
      <alignment horizontal="center" vertical="center" wrapText="1"/>
      <protection/>
    </xf>
    <xf numFmtId="0" fontId="3" fillId="0" borderId="4" xfId="26" applyFont="1" applyFill="1" applyBorder="1" applyAlignment="1" applyProtection="1">
      <alignment horizontal="center" vertical="center" wrapText="1"/>
      <protection/>
    </xf>
    <xf numFmtId="0" fontId="3" fillId="0" borderId="5" xfId="26" applyFont="1" applyFill="1" applyBorder="1" applyAlignment="1" applyProtection="1">
      <alignment horizontal="center" vertical="center" wrapText="1"/>
      <protection/>
    </xf>
    <xf numFmtId="0" fontId="0" fillId="0" borderId="3" xfId="26" applyFont="1" applyFill="1" applyBorder="1" applyAlignment="1" applyProtection="1">
      <alignment horizontal="center" vertical="center" wrapText="1"/>
      <protection/>
    </xf>
    <xf numFmtId="0" fontId="3" fillId="0" borderId="3" xfId="24" applyFont="1" applyFill="1" applyBorder="1" applyAlignment="1" applyProtection="1">
      <alignment horizontal="center" vertical="center" wrapText="1"/>
      <protection/>
    </xf>
    <xf numFmtId="0" fontId="3" fillId="0" borderId="3" xfId="26" applyFont="1" applyFill="1" applyBorder="1" applyAlignment="1" applyProtection="1">
      <alignment horizontal="center" vertical="center" wrapText="1"/>
      <protection/>
    </xf>
    <xf numFmtId="0" fontId="0" fillId="0" borderId="3" xfId="24" applyFont="1" applyFill="1" applyBorder="1" applyAlignment="1" applyProtection="1">
      <alignment horizontal="center" vertical="center" wrapText="1"/>
      <protection/>
    </xf>
    <xf numFmtId="0" fontId="0" fillId="0" borderId="3" xfId="24" applyFont="1" applyFill="1" applyBorder="1" applyAlignment="1" applyProtection="1">
      <alignment horizontal="center" vertical="center" wrapText="1"/>
      <protection/>
    </xf>
    <xf numFmtId="0" fontId="13" fillId="2" borderId="0" xfId="20" applyFont="1" applyFill="1" applyBorder="1" applyAlignment="1" applyProtection="1">
      <alignment vertical="center" wrapText="1"/>
      <protection/>
    </xf>
    <xf numFmtId="49" fontId="14" fillId="2" borderId="6" xfId="27" applyNumberFormat="1" applyFont="1" applyFill="1" applyBorder="1" applyAlignment="1" applyProtection="1">
      <alignment horizontal="center" vertical="center" wrapText="1"/>
      <protection/>
    </xf>
    <xf numFmtId="0" fontId="5" fillId="2" borderId="0" xfId="27" applyNumberFormat="1" applyFont="1" applyFill="1" applyBorder="1" applyAlignment="1" applyProtection="1">
      <alignment horizontal="center" vertical="center" wrapText="1"/>
      <protection/>
    </xf>
    <xf numFmtId="0" fontId="14" fillId="2" borderId="6" xfId="27" applyNumberFormat="1" applyFont="1" applyFill="1" applyBorder="1" applyAlignment="1" applyProtection="1">
      <alignment horizontal="center" vertical="center" wrapText="1"/>
      <protection/>
    </xf>
    <xf numFmtId="0" fontId="14" fillId="2" borderId="6" xfId="27" applyNumberFormat="1" applyFont="1" applyFill="1" applyBorder="1" applyAlignment="1" applyProtection="1">
      <alignment horizontal="center" vertical="center" wrapText="1"/>
      <protection/>
    </xf>
    <xf numFmtId="0" fontId="5" fillId="2" borderId="6" xfId="27" applyNumberFormat="1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vertical="center" wrapText="1"/>
      <protection/>
    </xf>
    <xf numFmtId="49" fontId="5" fillId="0" borderId="0" xfId="20" applyNumberFormat="1" applyFont="1" applyFill="1" applyBorder="1" applyAlignment="1" applyProtection="1">
      <alignment vertical="center" wrapText="1"/>
      <protection/>
    </xf>
    <xf numFmtId="0" fontId="5" fillId="0" borderId="0" xfId="20" applyFont="1" applyFill="1" applyBorder="1" applyAlignment="1" applyProtection="1">
      <alignment horizontal="center" vertical="center" wrapText="1"/>
      <protection/>
    </xf>
    <xf numFmtId="49" fontId="3" fillId="0" borderId="0" xfId="2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Alignment="1">
      <alignment vertical="top"/>
    </xf>
    <xf numFmtId="0" fontId="3" fillId="2" borderId="3" xfId="20" applyNumberFormat="1" applyFont="1" applyFill="1" applyBorder="1" applyAlignment="1" applyProtection="1">
      <alignment horizontal="left" vertical="center" wrapText="1"/>
      <protection/>
    </xf>
    <xf numFmtId="0" fontId="3" fillId="0" borderId="3" xfId="24" applyFont="1" applyFill="1" applyBorder="1" applyAlignment="1" applyProtection="1">
      <alignment vertical="center" wrapText="1"/>
      <protection/>
    </xf>
    <xf numFmtId="0" fontId="3" fillId="0" borderId="3" xfId="23" applyNumberFormat="1" applyFont="1" applyFill="1" applyBorder="1" applyAlignment="1" applyProtection="1">
      <alignment vertical="center" wrapText="1"/>
      <protection/>
    </xf>
    <xf numFmtId="0" fontId="3" fillId="3" borderId="3" xfId="23" applyNumberFormat="1" applyFont="1" applyFill="1" applyBorder="1" applyAlignment="1" applyProtection="1">
      <alignment horizontal="left" vertical="center" wrapText="1"/>
      <protection/>
    </xf>
    <xf numFmtId="0" fontId="3" fillId="0" borderId="3" xfId="20" applyNumberFormat="1" applyFont="1" applyFill="1" applyBorder="1" applyAlignment="1" applyProtection="1">
      <alignment vertical="top" wrapText="1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0" fontId="3" fillId="0" borderId="0" xfId="20" applyFont="1" applyFill="1" applyBorder="1" applyAlignment="1" applyProtection="1">
      <alignment horizontal="center" vertical="center" wrapText="1"/>
      <protection/>
    </xf>
    <xf numFmtId="0" fontId="15" fillId="2" borderId="0" xfId="20" applyFont="1" applyFill="1" applyBorder="1" applyAlignment="1" applyProtection="1">
      <alignment horizontal="center" vertical="center" wrapText="1"/>
      <protection/>
    </xf>
    <xf numFmtId="0" fontId="3" fillId="2" borderId="3" xfId="20" applyNumberFormat="1" applyFont="1" applyFill="1" applyBorder="1" applyAlignment="1" applyProtection="1">
      <alignment horizontal="left" vertical="center" wrapText="1" indent="1"/>
      <protection/>
    </xf>
    <xf numFmtId="0" fontId="11" fillId="0" borderId="0" xfId="20" applyFont="1" applyFill="1" applyBorder="1" applyAlignment="1" applyProtection="1">
      <alignment vertical="center" wrapText="1"/>
      <protection/>
    </xf>
    <xf numFmtId="0" fontId="3" fillId="2" borderId="3" xfId="20" applyNumberFormat="1" applyFont="1" applyFill="1" applyBorder="1" applyAlignment="1" applyProtection="1">
      <alignment horizontal="left" vertical="center" wrapText="1" indent="2"/>
      <protection/>
    </xf>
    <xf numFmtId="0" fontId="5" fillId="0" borderId="0" xfId="20" applyFont="1" applyFill="1" applyAlignment="1" applyProtection="1">
      <alignment vertical="center"/>
      <protection/>
    </xf>
    <xf numFmtId="0" fontId="3" fillId="2" borderId="3" xfId="20" applyNumberFormat="1" applyFont="1" applyFill="1" applyBorder="1" applyAlignment="1" applyProtection="1">
      <alignment horizontal="left" vertical="center" wrapText="1" indent="3"/>
      <protection/>
    </xf>
    <xf numFmtId="49" fontId="3" fillId="5" borderId="3" xfId="23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0" fontId="3" fillId="2" borderId="3" xfId="20" applyNumberFormat="1" applyFont="1" applyFill="1" applyBorder="1" applyAlignment="1" applyProtection="1">
      <alignment horizontal="left" vertical="center" wrapText="1" indent="4"/>
      <protection/>
    </xf>
    <xf numFmtId="0" fontId="3" fillId="0" borderId="3" xfId="20" applyNumberFormat="1" applyFont="1" applyFill="1" applyBorder="1" applyAlignment="1" applyProtection="1">
      <alignment vertical="center" wrapText="1"/>
      <protection/>
    </xf>
    <xf numFmtId="0" fontId="3" fillId="6" borderId="3" xfId="20" applyNumberFormat="1" applyFont="1" applyFill="1" applyBorder="1" applyAlignment="1" applyProtection="1">
      <alignment horizontal="left" vertical="center" wrapText="1"/>
      <protection locked="0"/>
    </xf>
    <xf numFmtId="49" fontId="3" fillId="5" borderId="3" xfId="20" applyNumberFormat="1" applyFont="1" applyFill="1" applyBorder="1" applyAlignment="1" applyProtection="1">
      <alignment horizontal="left" vertical="center" wrapText="1" indent="5"/>
      <protection locked="0"/>
    </xf>
    <xf numFmtId="49" fontId="3" fillId="0" borderId="3" xfId="23" applyNumberFormat="1" applyFont="1" applyFill="1" applyBorder="1" applyAlignment="1" applyProtection="1">
      <alignment horizontal="center" vertical="center" wrapText="1"/>
      <protection/>
    </xf>
    <xf numFmtId="4" fontId="3" fillId="0" borderId="3" xfId="28" applyNumberFormat="1" applyFont="1" applyFill="1" applyBorder="1" applyAlignment="1" applyProtection="1">
      <alignment horizontal="right" vertical="center" wrapText="1"/>
      <protection/>
    </xf>
    <xf numFmtId="4" fontId="3" fillId="6" borderId="3" xfId="28" applyNumberFormat="1" applyFont="1" applyFill="1" applyBorder="1" applyAlignment="1" applyProtection="1">
      <alignment horizontal="right" vertical="center" wrapText="1"/>
      <protection locked="0"/>
    </xf>
    <xf numFmtId="49" fontId="0" fillId="6" borderId="3" xfId="23" applyNumberFormat="1" applyFont="1" applyFill="1" applyBorder="1" applyAlignment="1" applyProtection="1">
      <alignment horizontal="center" vertical="center" wrapText="1"/>
      <protection locked="0"/>
    </xf>
    <xf numFmtId="49" fontId="3" fillId="7" borderId="3" xfId="23" applyNumberFormat="1" applyFont="1" applyFill="1" applyBorder="1" applyAlignment="1" applyProtection="1">
      <alignment horizontal="center" vertical="center" wrapText="1"/>
      <protection/>
    </xf>
    <xf numFmtId="0" fontId="3" fillId="2" borderId="3" xfId="20" applyFont="1" applyFill="1" applyBorder="1" applyAlignment="1" applyProtection="1">
      <alignment vertical="center" wrapText="1"/>
      <protection/>
    </xf>
    <xf numFmtId="0" fontId="3" fillId="0" borderId="7" xfId="20" applyNumberFormat="1" applyFont="1" applyFill="1" applyBorder="1" applyAlignment="1" applyProtection="1">
      <alignment horizontal="left" vertical="top" wrapText="1"/>
      <protection/>
    </xf>
    <xf numFmtId="49" fontId="3" fillId="4" borderId="3" xfId="20" applyNumberFormat="1" applyFont="1" applyFill="1" applyBorder="1" applyAlignment="1" applyProtection="1">
      <alignment horizontal="left" vertical="center" wrapText="1"/>
      <protection/>
    </xf>
    <xf numFmtId="0" fontId="3" fillId="0" borderId="3" xfId="20" applyNumberFormat="1" applyFont="1" applyFill="1" applyBorder="1" applyAlignment="1" applyProtection="1">
      <alignment horizontal="left" vertical="center" wrapText="1" indent="6"/>
      <protection/>
    </xf>
    <xf numFmtId="49" fontId="3" fillId="0" borderId="3" xfId="23" applyNumberFormat="1" applyFont="1" applyFill="1" applyBorder="1" applyAlignment="1" applyProtection="1">
      <alignment vertical="center" wrapText="1"/>
      <protection/>
    </xf>
    <xf numFmtId="0" fontId="3" fillId="0" borderId="3" xfId="28" applyNumberFormat="1" applyFont="1" applyFill="1" applyBorder="1" applyAlignment="1" applyProtection="1">
      <alignment horizontal="center" vertical="center" wrapText="1"/>
      <protection/>
    </xf>
    <xf numFmtId="4" fontId="5" fillId="0" borderId="3" xfId="28" applyNumberFormat="1" applyFont="1" applyFill="1" applyBorder="1" applyAlignment="1" applyProtection="1">
      <alignment horizontal="center" vertical="center" wrapText="1"/>
      <protection/>
    </xf>
    <xf numFmtId="49" fontId="17" fillId="6" borderId="3" xfId="23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20" applyNumberFormat="1" applyFont="1" applyFill="1" applyBorder="1" applyAlignment="1" applyProtection="1">
      <alignment horizontal="left" vertical="top" wrapText="1"/>
      <protection/>
    </xf>
    <xf numFmtId="49" fontId="18" fillId="4" borderId="4" xfId="0" applyNumberFormat="1" applyFont="1" applyFill="1" applyBorder="1" applyAlignment="1" applyProtection="1">
      <alignment horizontal="center" vertical="center"/>
      <protection/>
    </xf>
    <xf numFmtId="49" fontId="12" fillId="4" borderId="5" xfId="0" applyNumberFormat="1" applyFont="1" applyFill="1" applyBorder="1" applyAlignment="1" applyProtection="1">
      <alignment horizontal="left" vertical="center" indent="6"/>
      <protection/>
    </xf>
    <xf numFmtId="49" fontId="17" fillId="4" borderId="5" xfId="23" applyNumberFormat="1" applyFont="1" applyFill="1" applyBorder="1" applyAlignment="1" applyProtection="1">
      <alignment horizontal="center" vertical="center" wrapText="1"/>
      <protection/>
    </xf>
    <xf numFmtId="49" fontId="18" fillId="4" borderId="5" xfId="0" applyNumberFormat="1" applyFont="1" applyFill="1" applyBorder="1" applyAlignment="1" applyProtection="1">
      <alignment horizontal="left" vertical="center"/>
      <protection/>
    </xf>
    <xf numFmtId="49" fontId="0" fillId="4" borderId="5" xfId="23" applyNumberFormat="1" applyFont="1" applyFill="1" applyBorder="1" applyAlignment="1" applyProtection="1">
      <alignment horizontal="center" vertical="center" wrapText="1"/>
      <protection/>
    </xf>
    <xf numFmtId="49" fontId="3" fillId="4" borderId="5" xfId="23" applyNumberFormat="1" applyFont="1" applyFill="1" applyBorder="1" applyAlignment="1" applyProtection="1">
      <alignment horizontal="center" vertical="center" wrapText="1"/>
      <protection/>
    </xf>
    <xf numFmtId="49" fontId="3" fillId="4" borderId="2" xfId="23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vertical="top"/>
      <protection/>
    </xf>
    <xf numFmtId="49" fontId="3" fillId="0" borderId="0" xfId="0" applyNumberFormat="1" applyFont="1" applyBorder="1" applyAlignment="1">
      <alignment vertical="top"/>
    </xf>
    <xf numFmtId="49" fontId="12" fillId="4" borderId="5" xfId="0" applyNumberFormat="1" applyFont="1" applyFill="1" applyBorder="1" applyAlignment="1" applyProtection="1">
      <alignment horizontal="left" vertical="center" indent="5"/>
      <protection/>
    </xf>
    <xf numFmtId="0" fontId="3" fillId="0" borderId="9" xfId="20" applyNumberFormat="1" applyFont="1" applyFill="1" applyBorder="1" applyAlignment="1" applyProtection="1">
      <alignment horizontal="left" vertical="top" wrapText="1"/>
      <protection/>
    </xf>
    <xf numFmtId="49" fontId="5" fillId="0" borderId="0" xfId="0" applyNumberFormat="1" applyFont="1" applyAlignment="1">
      <alignment vertical="top"/>
    </xf>
    <xf numFmtId="49" fontId="0" fillId="0" borderId="0" xfId="0" applyNumberFormat="1" applyAlignment="1">
      <alignment vertical="top"/>
    </xf>
    <xf numFmtId="0" fontId="3" fillId="6" borderId="4" xfId="20" applyNumberFormat="1" applyFont="1" applyFill="1" applyBorder="1" applyAlignment="1" applyProtection="1">
      <alignment horizontal="left" vertical="center" wrapText="1"/>
      <protection locked="0"/>
    </xf>
    <xf numFmtId="0" fontId="3" fillId="6" borderId="5" xfId="20" applyNumberFormat="1" applyFont="1" applyFill="1" applyBorder="1" applyAlignment="1" applyProtection="1">
      <alignment horizontal="left" vertical="center" wrapText="1"/>
      <protection locked="0"/>
    </xf>
    <xf numFmtId="0" fontId="3" fillId="6" borderId="2" xfId="20" applyNumberFormat="1" applyFont="1" applyFill="1" applyBorder="1" applyAlignment="1" applyProtection="1">
      <alignment horizontal="left" vertical="center" wrapText="1"/>
      <protection locked="0"/>
    </xf>
    <xf numFmtId="49" fontId="3" fillId="5" borderId="7" xfId="20" applyNumberFormat="1" applyFont="1" applyFill="1" applyBorder="1" applyAlignment="1" applyProtection="1">
      <alignment horizontal="left" vertical="center" wrapText="1" indent="5"/>
      <protection locked="0"/>
    </xf>
    <xf numFmtId="0" fontId="3" fillId="0" borderId="3" xfId="20" applyNumberFormat="1" applyFont="1" applyFill="1" applyBorder="1" applyAlignment="1" applyProtection="1">
      <alignment horizontal="left" vertical="top" wrapText="1"/>
      <protection/>
    </xf>
    <xf numFmtId="0" fontId="3" fillId="0" borderId="9" xfId="20" applyNumberFormat="1" applyFont="1" applyFill="1" applyBorder="1" applyAlignment="1" applyProtection="1">
      <alignment horizontal="left" vertical="center" wrapText="1" indent="6"/>
      <protection/>
    </xf>
    <xf numFmtId="49" fontId="4" fillId="0" borderId="0" xfId="0" applyNumberFormat="1" applyFont="1" applyBorder="1" applyAlignment="1">
      <alignment vertical="top"/>
    </xf>
    <xf numFmtId="49" fontId="18" fillId="4" borderId="10" xfId="0" applyNumberFormat="1" applyFont="1" applyFill="1" applyBorder="1" applyAlignment="1" applyProtection="1">
      <alignment horizontal="center" vertical="center"/>
      <protection/>
    </xf>
    <xf numFmtId="49" fontId="12" fillId="4" borderId="11" xfId="0" applyNumberFormat="1" applyFont="1" applyFill="1" applyBorder="1" applyAlignment="1" applyProtection="1">
      <alignment horizontal="left" vertical="center" indent="4"/>
      <protection/>
    </xf>
    <xf numFmtId="49" fontId="17" fillId="4" borderId="11" xfId="23" applyNumberFormat="1" applyFont="1" applyFill="1" applyBorder="1" applyAlignment="1" applyProtection="1">
      <alignment horizontal="center" vertical="center" wrapText="1"/>
      <protection/>
    </xf>
    <xf numFmtId="49" fontId="18" fillId="4" borderId="11" xfId="0" applyNumberFormat="1" applyFont="1" applyFill="1" applyBorder="1" applyAlignment="1" applyProtection="1">
      <alignment horizontal="left" vertical="center"/>
      <protection/>
    </xf>
    <xf numFmtId="49" fontId="0" fillId="4" borderId="11" xfId="23" applyNumberFormat="1" applyFont="1" applyFill="1" applyBorder="1" applyAlignment="1" applyProtection="1">
      <alignment horizontal="center" vertical="center" wrapText="1"/>
      <protection/>
    </xf>
    <xf numFmtId="49" fontId="3" fillId="4" borderId="11" xfId="23" applyNumberFormat="1" applyFont="1" applyFill="1" applyBorder="1" applyAlignment="1" applyProtection="1">
      <alignment horizontal="center" vertical="center" wrapText="1"/>
      <protection/>
    </xf>
    <xf numFmtId="49" fontId="3" fillId="4" borderId="12" xfId="23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Alignment="1" applyProtection="1">
      <alignment vertical="top"/>
      <protection/>
    </xf>
    <xf numFmtId="49" fontId="5" fillId="0" borderId="0" xfId="0" applyNumberFormat="1" applyFont="1" applyFill="1" applyAlignment="1" applyProtection="1">
      <alignment vertical="center"/>
      <protection/>
    </xf>
    <xf numFmtId="49" fontId="12" fillId="4" borderId="5" xfId="0" applyNumberFormat="1" applyFont="1" applyFill="1" applyBorder="1" applyAlignment="1" applyProtection="1">
      <alignment horizontal="left" vertical="center" indent="3"/>
      <protection/>
    </xf>
    <xf numFmtId="49" fontId="12" fillId="4" borderId="5" xfId="0" applyNumberFormat="1" applyFont="1" applyFill="1" applyBorder="1" applyAlignment="1" applyProtection="1">
      <alignment horizontal="left" vertical="center" indent="2"/>
      <protection/>
    </xf>
    <xf numFmtId="0" fontId="19" fillId="0" borderId="0" xfId="20" applyFont="1" applyFill="1" applyAlignment="1" applyProtection="1">
      <alignment horizontal="right" vertical="top" wrapText="1"/>
      <protection/>
    </xf>
    <xf numFmtId="0" fontId="3" fillId="0" borderId="0" xfId="20" applyFont="1" applyFill="1" applyAlignment="1" applyProtection="1">
      <alignment horizontal="left" vertical="top" wrapText="1"/>
      <protection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Мониторинг инвестиций" xfId="20"/>
    <cellStyle name="Обычный_Шаблон по источникам для Модуля Реестр (2)" xfId="21"/>
    <cellStyle name="Обычный_SIMPLE_1_massive2" xfId="22"/>
    <cellStyle name="Обычный_ЖКУ_проект3" xfId="23"/>
    <cellStyle name="Обычный_JKH.OPEN.INFO.HVS(v3.5)_цены161210" xfId="24"/>
    <cellStyle name="Обычный 14" xfId="25"/>
    <cellStyle name="Обычный_BALANCE.WARM.2007YEAR(FACT)" xfId="26"/>
    <cellStyle name="ЗаголовокСтолбца" xfId="27"/>
    <cellStyle name="Гиперссылка" xfId="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126</xdr:col>
      <xdr:colOff>38100</xdr:colOff>
      <xdr:row>27</xdr:row>
      <xdr:rowOff>0</xdr:rowOff>
    </xdr:from>
    <xdr:ext cx="190500" cy="838200"/>
    <xdr:grpSp>
      <xdr:nvGrpSpPr>
        <xdr:cNvPr id="2" name="shCalendar" hidden="1"/>
        <xdr:cNvGrpSpPr>
          <a:grpSpLocks/>
        </xdr:cNvGrpSpPr>
      </xdr:nvGrpSpPr>
      <xdr:grpSpPr bwMode="auto">
        <a:xfrm>
          <a:off x="59864625" y="5657850"/>
          <a:ext cx="190500" cy="8382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 type="none"/>
            <a:tailEnd type="none"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 noChangeAspect="0"/>
          </xdr:cNvPicPr>
        </xdr:nvPicPr>
        <xdr:blipFill>
          <a:blip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3952692" y="1863964"/>
            <a:ext cx="98178" cy="91479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1]!modThisWorkbook.Freeze_Panes">
      <xdr:nvPicPr>
        <xdr:cNvPr id="5" name="FREEZE_PANES" descr="update_org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4295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1]!modThisWorkbook.Freeze_Panes">
      <xdr:nvPicPr>
        <xdr:cNvPr id="6" name="UNFREEZE_PANES" descr="update_org.png" hidden="1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4295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126</xdr:col>
      <xdr:colOff>0</xdr:colOff>
      <xdr:row>3</xdr:row>
      <xdr:rowOff>9525</xdr:rowOff>
    </xdr:from>
    <xdr:ext cx="190500" cy="190500"/>
    <xdr:grpSp>
      <xdr:nvGrpSpPr>
        <xdr:cNvPr id="7" name="shCalendar" hidden="1"/>
        <xdr:cNvGrpSpPr>
          <a:grpSpLocks/>
        </xdr:cNvGrpSpPr>
      </xdr:nvGrpSpPr>
      <xdr:grpSpPr bwMode="auto">
        <a:xfrm>
          <a:off x="59826525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 type="none"/>
            <a:tailEnd type="none"/>
          </a:ln>
        </xdr:spPr>
      </xdr:sp>
      <xdr:pic macro="[1]!modfrmDateChoose.CalendarShow">
        <xdr:nvPicPr>
          <xdr:cNvPr id="9" name="shCalendar_1" descr="CalendarSmall.bmp" hidden="1"/>
          <xdr:cNvPicPr preferRelativeResize="0">
            <a:picLocks noChangeAspect="0"/>
          </xdr:cNvPicPr>
        </xdr:nvPicPr>
        <xdr:blipFill>
          <a:blip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3952692" y="1863964"/>
            <a:ext cx="98178" cy="91479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25</xdr:col>
      <xdr:colOff>38100</xdr:colOff>
      <xdr:row>3</xdr:row>
      <xdr:rowOff>9525</xdr:rowOff>
    </xdr:from>
    <xdr:ext cx="190500" cy="190500"/>
    <xdr:grpSp>
      <xdr:nvGrpSpPr>
        <xdr:cNvPr id="10" name="shCalendar" hidden="1"/>
        <xdr:cNvGrpSpPr>
          <a:grpSpLocks/>
        </xdr:cNvGrpSpPr>
      </xdr:nvGrpSpPr>
      <xdr:grpSpPr bwMode="auto">
        <a:xfrm>
          <a:off x="10363200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 type="none"/>
            <a:tailEnd type="none"/>
          </a:ln>
        </xdr:spPr>
      </xdr:sp>
      <xdr:pic macro="[1]!modfrmDateChoose.CalendarShow">
        <xdr:nvPicPr>
          <xdr:cNvPr id="12" name="shCalendar_1" descr="CalendarSmall.bmp" hidden="1"/>
          <xdr:cNvPicPr preferRelativeResize="0">
            <a:picLocks noChangeAspect="0"/>
          </xdr:cNvPicPr>
        </xdr:nvPicPr>
        <xdr:blipFill>
          <a:blip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3952692" y="1863964"/>
            <a:ext cx="98178" cy="91479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128</xdr:col>
      <xdr:colOff>38100</xdr:colOff>
      <xdr:row>32</xdr:row>
      <xdr:rowOff>0</xdr:rowOff>
    </xdr:from>
    <xdr:ext cx="190500" cy="0"/>
    <xdr:grpSp>
      <xdr:nvGrpSpPr>
        <xdr:cNvPr id="13" name="shCalendar" hidden="1"/>
        <xdr:cNvGrpSpPr>
          <a:grpSpLocks/>
        </xdr:cNvGrpSpPr>
      </xdr:nvGrpSpPr>
      <xdr:grpSpPr bwMode="auto">
        <a:xfrm>
          <a:off x="67894200" y="6877050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 type="none"/>
            <a:tailEnd type="none"/>
          </a:ln>
        </xdr:spPr>
      </xdr:sp>
      <xdr:pic macro="[1]!modfrmDateChoose.CalendarShow">
        <xdr:nvPicPr>
          <xdr:cNvPr id="15" name="shCalendar_1" descr="CalendarSmall.bmp" hidden="1"/>
          <xdr:cNvPicPr preferRelativeResize="0">
            <a:picLocks noChangeAspect="0"/>
          </xdr:cNvPicPr>
        </xdr:nvPicPr>
        <xdr:blipFill>
          <a:blip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3952692" y="1863964"/>
            <a:ext cx="98178" cy="91479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128</xdr:col>
      <xdr:colOff>38100</xdr:colOff>
      <xdr:row>32</xdr:row>
      <xdr:rowOff>0</xdr:rowOff>
    </xdr:from>
    <xdr:ext cx="190500" cy="0"/>
    <xdr:grpSp>
      <xdr:nvGrpSpPr>
        <xdr:cNvPr id="16" name="shCalendar" hidden="1"/>
        <xdr:cNvGrpSpPr>
          <a:grpSpLocks/>
        </xdr:cNvGrpSpPr>
      </xdr:nvGrpSpPr>
      <xdr:grpSpPr bwMode="auto">
        <a:xfrm>
          <a:off x="67894200" y="6877050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 type="none"/>
            <a:tailEnd type="none"/>
          </a:ln>
        </xdr:spPr>
      </xdr:sp>
      <xdr:pic macro="[1]!modfrmDateChoose.CalendarShow">
        <xdr:nvPicPr>
          <xdr:cNvPr id="18" name="shCalendar_1" descr="CalendarSmall.bmp" hidden="1"/>
          <xdr:cNvPicPr preferRelativeResize="0">
            <a:picLocks noChangeAspect="0"/>
          </xdr:cNvPicPr>
        </xdr:nvPicPr>
        <xdr:blipFill>
          <a:blip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3952692" y="1863964"/>
            <a:ext cx="98178" cy="91479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128</xdr:col>
      <xdr:colOff>38100</xdr:colOff>
      <xdr:row>32</xdr:row>
      <xdr:rowOff>0</xdr:rowOff>
    </xdr:from>
    <xdr:ext cx="190500" cy="0"/>
    <xdr:grpSp>
      <xdr:nvGrpSpPr>
        <xdr:cNvPr id="19" name="shCalendar" hidden="1"/>
        <xdr:cNvGrpSpPr>
          <a:grpSpLocks/>
        </xdr:cNvGrpSpPr>
      </xdr:nvGrpSpPr>
      <xdr:grpSpPr bwMode="auto">
        <a:xfrm>
          <a:off x="67894200" y="6877050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 type="none"/>
            <a:tailEnd type="none"/>
          </a:ln>
        </xdr:spPr>
      </xdr:sp>
      <xdr:pic macro="[1]!modfrmDateChoose.CalendarShow">
        <xdr:nvPicPr>
          <xdr:cNvPr id="21" name="shCalendar_1" descr="CalendarSmall.bmp" hidden="1"/>
          <xdr:cNvPicPr preferRelativeResize="0">
            <a:picLocks noChangeAspect="0"/>
          </xdr:cNvPicPr>
        </xdr:nvPicPr>
        <xdr:blipFill>
          <a:blip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3952692" y="1863964"/>
            <a:ext cx="98178" cy="91479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39</xdr:col>
      <xdr:colOff>38100</xdr:colOff>
      <xdr:row>1</xdr:row>
      <xdr:rowOff>0</xdr:rowOff>
    </xdr:from>
    <xdr:ext cx="190500" cy="200025"/>
    <xdr:grpSp>
      <xdr:nvGrpSpPr>
        <xdr:cNvPr id="22" name="shCalendar" hidden="1"/>
        <xdr:cNvGrpSpPr>
          <a:grpSpLocks/>
        </xdr:cNvGrpSpPr>
      </xdr:nvGrpSpPr>
      <xdr:grpSpPr bwMode="auto">
        <a:xfrm>
          <a:off x="17287875" y="0"/>
          <a:ext cx="190500" cy="200025"/>
          <a:chOff x="13896191" y="1813753"/>
          <a:chExt cx="211023" cy="178845"/>
        </a:xfrm>
      </xdr:grpSpPr>
      <xdr:sp macro="[1]!modfrmDateChoose.CalendarShow" textlink="">
        <xdr:nvSpPr>
          <xdr:cNvPr id="2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 type="none"/>
            <a:tailEnd type="none"/>
          </a:ln>
        </xdr:spPr>
      </xdr:sp>
      <xdr:pic macro="[1]!modfrmDateChoose.CalendarShow">
        <xdr:nvPicPr>
          <xdr:cNvPr id="24" name="shCalendar_1" descr="CalendarSmall.bmp" hidden="1"/>
          <xdr:cNvPicPr preferRelativeResize="0">
            <a:picLocks noChangeAspect="0"/>
          </xdr:cNvPicPr>
        </xdr:nvPicPr>
        <xdr:blipFill>
          <a:blip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3952692" y="1863964"/>
            <a:ext cx="98178" cy="91479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53</xdr:col>
      <xdr:colOff>38100</xdr:colOff>
      <xdr:row>1</xdr:row>
      <xdr:rowOff>0</xdr:rowOff>
    </xdr:from>
    <xdr:ext cx="190500" cy="200025"/>
    <xdr:grpSp>
      <xdr:nvGrpSpPr>
        <xdr:cNvPr id="25" name="shCalendar" hidden="1"/>
        <xdr:cNvGrpSpPr>
          <a:grpSpLocks/>
        </xdr:cNvGrpSpPr>
      </xdr:nvGrpSpPr>
      <xdr:grpSpPr bwMode="auto">
        <a:xfrm>
          <a:off x="24212550" y="0"/>
          <a:ext cx="190500" cy="200025"/>
          <a:chOff x="13896191" y="1813753"/>
          <a:chExt cx="211023" cy="178845"/>
        </a:xfrm>
      </xdr:grpSpPr>
      <xdr:sp macro="[1]!modfrmDateChoose.CalendarShow" textlink="">
        <xdr:nvSpPr>
          <xdr:cNvPr id="2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 type="none"/>
            <a:tailEnd type="none"/>
          </a:ln>
        </xdr:spPr>
      </xdr:sp>
      <xdr:pic macro="[1]!modfrmDateChoose.CalendarShow">
        <xdr:nvPicPr>
          <xdr:cNvPr id="27" name="shCalendar_1" descr="CalendarSmall.bmp" hidden="1"/>
          <xdr:cNvPicPr preferRelativeResize="0">
            <a:picLocks noChangeAspect="0"/>
          </xdr:cNvPicPr>
        </xdr:nvPicPr>
        <xdr:blipFill>
          <a:blip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3952692" y="1863964"/>
            <a:ext cx="98178" cy="91479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67</xdr:col>
      <xdr:colOff>38100</xdr:colOff>
      <xdr:row>1</xdr:row>
      <xdr:rowOff>0</xdr:rowOff>
    </xdr:from>
    <xdr:ext cx="190500" cy="200025"/>
    <xdr:grpSp>
      <xdr:nvGrpSpPr>
        <xdr:cNvPr id="28" name="shCalendar" hidden="1"/>
        <xdr:cNvGrpSpPr>
          <a:grpSpLocks/>
        </xdr:cNvGrpSpPr>
      </xdr:nvGrpSpPr>
      <xdr:grpSpPr bwMode="auto">
        <a:xfrm>
          <a:off x="31137225" y="0"/>
          <a:ext cx="190500" cy="200025"/>
          <a:chOff x="13896191" y="1813753"/>
          <a:chExt cx="211023" cy="178845"/>
        </a:xfrm>
      </xdr:grpSpPr>
      <xdr:sp macro="[1]!modfrmDateChoose.CalendarShow" textlink="">
        <xdr:nvSpPr>
          <xdr:cNvPr id="2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 type="none"/>
            <a:tailEnd type="none"/>
          </a:ln>
        </xdr:spPr>
      </xdr:sp>
      <xdr:pic macro="[1]!modfrmDateChoose.CalendarShow">
        <xdr:nvPicPr>
          <xdr:cNvPr id="30" name="shCalendar_1" descr="CalendarSmall.bmp" hidden="1"/>
          <xdr:cNvPicPr preferRelativeResize="0">
            <a:picLocks noChangeAspect="0"/>
          </xdr:cNvPicPr>
        </xdr:nvPicPr>
        <xdr:blipFill>
          <a:blip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3952692" y="1863964"/>
            <a:ext cx="98178" cy="91479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81</xdr:col>
      <xdr:colOff>38100</xdr:colOff>
      <xdr:row>1</xdr:row>
      <xdr:rowOff>0</xdr:rowOff>
    </xdr:from>
    <xdr:ext cx="190500" cy="200025"/>
    <xdr:grpSp>
      <xdr:nvGrpSpPr>
        <xdr:cNvPr id="31" name="shCalendar" hidden="1"/>
        <xdr:cNvGrpSpPr>
          <a:grpSpLocks/>
        </xdr:cNvGrpSpPr>
      </xdr:nvGrpSpPr>
      <xdr:grpSpPr bwMode="auto">
        <a:xfrm>
          <a:off x="38061900" y="0"/>
          <a:ext cx="190500" cy="200025"/>
          <a:chOff x="13896191" y="1813753"/>
          <a:chExt cx="211023" cy="178845"/>
        </a:xfrm>
      </xdr:grpSpPr>
      <xdr:sp macro="[1]!modfrmDateChoose.CalendarShow" textlink="">
        <xdr:nvSpPr>
          <xdr:cNvPr id="3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 type="none"/>
            <a:tailEnd type="none"/>
          </a:ln>
        </xdr:spPr>
      </xdr:sp>
      <xdr:pic macro="[1]!modfrmDateChoose.CalendarShow">
        <xdr:nvPicPr>
          <xdr:cNvPr id="33" name="shCalendar_1" descr="CalendarSmall.bmp" hidden="1"/>
          <xdr:cNvPicPr preferRelativeResize="0">
            <a:picLocks noChangeAspect="0"/>
          </xdr:cNvPicPr>
        </xdr:nvPicPr>
        <xdr:blipFill>
          <a:blip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3952692" y="1863964"/>
            <a:ext cx="98178" cy="91479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95</xdr:col>
      <xdr:colOff>38100</xdr:colOff>
      <xdr:row>1</xdr:row>
      <xdr:rowOff>0</xdr:rowOff>
    </xdr:from>
    <xdr:ext cx="190500" cy="200025"/>
    <xdr:grpSp>
      <xdr:nvGrpSpPr>
        <xdr:cNvPr id="34" name="shCalendar" hidden="1"/>
        <xdr:cNvGrpSpPr>
          <a:grpSpLocks/>
        </xdr:cNvGrpSpPr>
      </xdr:nvGrpSpPr>
      <xdr:grpSpPr bwMode="auto">
        <a:xfrm>
          <a:off x="44986575" y="0"/>
          <a:ext cx="190500" cy="200025"/>
          <a:chOff x="13896191" y="1813753"/>
          <a:chExt cx="211023" cy="178845"/>
        </a:xfrm>
      </xdr:grpSpPr>
      <xdr:sp macro="[1]!modfrmDateChoose.CalendarShow" textlink="">
        <xdr:nvSpPr>
          <xdr:cNvPr id="3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 type="none"/>
            <a:tailEnd type="none"/>
          </a:ln>
        </xdr:spPr>
      </xdr:sp>
      <xdr:pic macro="[1]!modfrmDateChoose.CalendarShow">
        <xdr:nvPicPr>
          <xdr:cNvPr id="36" name="shCalendar_1" descr="CalendarSmall.bmp" hidden="1"/>
          <xdr:cNvPicPr preferRelativeResize="0">
            <a:picLocks noChangeAspect="0"/>
          </xdr:cNvPicPr>
        </xdr:nvPicPr>
        <xdr:blipFill>
          <a:blip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3952692" y="1863964"/>
            <a:ext cx="98178" cy="91479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109</xdr:col>
      <xdr:colOff>38100</xdr:colOff>
      <xdr:row>1</xdr:row>
      <xdr:rowOff>0</xdr:rowOff>
    </xdr:from>
    <xdr:ext cx="190500" cy="200025"/>
    <xdr:grpSp>
      <xdr:nvGrpSpPr>
        <xdr:cNvPr id="37" name="shCalendar" hidden="1"/>
        <xdr:cNvGrpSpPr>
          <a:grpSpLocks/>
        </xdr:cNvGrpSpPr>
      </xdr:nvGrpSpPr>
      <xdr:grpSpPr bwMode="auto">
        <a:xfrm>
          <a:off x="51911250" y="0"/>
          <a:ext cx="190500" cy="200025"/>
          <a:chOff x="13896191" y="1813753"/>
          <a:chExt cx="211023" cy="178845"/>
        </a:xfrm>
      </xdr:grpSpPr>
      <xdr:sp macro="[1]!modfrmDateChoose.CalendarShow" textlink="">
        <xdr:nvSpPr>
          <xdr:cNvPr id="3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 type="none"/>
            <a:tailEnd type="none"/>
          </a:ln>
        </xdr:spPr>
      </xdr:sp>
      <xdr:pic macro="[1]!modfrmDateChoose.CalendarShow">
        <xdr:nvPicPr>
          <xdr:cNvPr id="39" name="shCalendar_1" descr="CalendarSmall.bmp" hidden="1"/>
          <xdr:cNvPicPr preferRelativeResize="0">
            <a:picLocks noChangeAspect="0"/>
          </xdr:cNvPicPr>
        </xdr:nvPicPr>
        <xdr:blipFill>
          <a:blip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3952692" y="1863964"/>
            <a:ext cx="98178" cy="91479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123</xdr:col>
      <xdr:colOff>38100</xdr:colOff>
      <xdr:row>1</xdr:row>
      <xdr:rowOff>0</xdr:rowOff>
    </xdr:from>
    <xdr:ext cx="190500" cy="200025"/>
    <xdr:grpSp>
      <xdr:nvGrpSpPr>
        <xdr:cNvPr id="40" name="shCalendar" hidden="1"/>
        <xdr:cNvGrpSpPr>
          <a:grpSpLocks/>
        </xdr:cNvGrpSpPr>
      </xdr:nvGrpSpPr>
      <xdr:grpSpPr bwMode="auto">
        <a:xfrm>
          <a:off x="58835925" y="0"/>
          <a:ext cx="190500" cy="200025"/>
          <a:chOff x="13896191" y="1813753"/>
          <a:chExt cx="211023" cy="178845"/>
        </a:xfrm>
      </xdr:grpSpPr>
      <xdr:sp macro="[1]!modfrmDateChoose.CalendarShow" textlink="">
        <xdr:nvSpPr>
          <xdr:cNvPr id="4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 type="none"/>
            <a:tailEnd type="none"/>
          </a:ln>
        </xdr:spPr>
      </xdr:sp>
      <xdr:pic macro="[1]!modfrmDateChoose.CalendarShow">
        <xdr:nvPicPr>
          <xdr:cNvPr id="42" name="shCalendar_1" descr="CalendarSmall.bmp" hidden="1"/>
          <xdr:cNvPicPr preferRelativeResize="0">
            <a:picLocks noChangeAspect="0"/>
          </xdr:cNvPicPr>
        </xdr:nvPicPr>
        <xdr:blipFill>
          <a:blip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3952692" y="1863964"/>
            <a:ext cx="98178" cy="91479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30</xdr:col>
      <xdr:colOff>38100</xdr:colOff>
      <xdr:row>27</xdr:row>
      <xdr:rowOff>0</xdr:rowOff>
    </xdr:from>
    <xdr:ext cx="190500" cy="0"/>
    <xdr:grpSp>
      <xdr:nvGrpSpPr>
        <xdr:cNvPr id="43" name="shCalendar" hidden="1"/>
        <xdr:cNvGrpSpPr>
          <a:grpSpLocks/>
        </xdr:cNvGrpSpPr>
      </xdr:nvGrpSpPr>
      <xdr:grpSpPr bwMode="auto">
        <a:xfrm>
          <a:off x="13344525" y="5657850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4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 type="none"/>
            <a:tailEnd type="none"/>
          </a:ln>
        </xdr:spPr>
      </xdr:sp>
      <xdr:pic macro="[1]!modfrmDateChoose.CalendarShow">
        <xdr:nvPicPr>
          <xdr:cNvPr id="45" name="shCalendar_1" descr="CalendarSmall.bmp" hidden="1"/>
          <xdr:cNvPicPr preferRelativeResize="0">
            <a:picLocks noChangeAspect="0"/>
          </xdr:cNvPicPr>
        </xdr:nvPicPr>
        <xdr:blipFill>
          <a:blip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3952692" y="1863964"/>
            <a:ext cx="98178" cy="91479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\utviv_backup$\&#1055;&#1069;&#1054;\&#1064;&#1072;&#1073;&#1083;&#1086;&#1085;&#1099;\2020\PRICE%20&#1091;&#1089;&#1090;&#1072;&#1085;&#1086;&#1074;&#1083;&#1077;&#1085;&#1085;&#1099;&#1077;%20&#1085;&#1072;%202020\FAS.JKH.OPEN.INFO.PRICE.GVS(v1.0.2)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ранс"/>
      <sheetName val="Форма 1.2 | Т-транс"/>
      <sheetName val="Форма 1.0.1 | Т-гор.вода"/>
      <sheetName val="Форма 1.2 | Т-гор.вода"/>
      <sheetName val="Форма 1.0.1 | Т-подкл(инд)"/>
      <sheetName val="Форма 1.3 | Т-подкл(инд)"/>
      <sheetName val="Форма 1.0.1 | Т-подкл"/>
      <sheetName val="Форма 1.3 | Т-подкл"/>
      <sheetName val="Форма 1.0.1 | Форма 1.8"/>
      <sheetName val="Форма 1.8"/>
      <sheetName val="Форма 1.0.1 | Форма 1.9"/>
      <sheetName val="Форма 1.9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et_union_hor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definedNames>
      <definedName name="modfrmDateChoose.CalendarShow"/>
      <definedName name="modThisWorkbook.Freeze_Panes"/>
    </definedNames>
    <sheetDataSet>
      <sheetData sheetId="0"/>
      <sheetData sheetId="1"/>
      <sheetData sheetId="2"/>
      <sheetData sheetId="3">
        <row r="18">
          <cell r="F18" t="str">
            <v>Региональная служба по тарифам Ханты-Мансийского автономного округа - Югры</v>
          </cell>
        </row>
        <row r="19">
          <cell r="F19" t="str">
            <v>13.12.2018</v>
          </cell>
        </row>
        <row r="20">
          <cell r="F20" t="str">
            <v>109-нп</v>
          </cell>
        </row>
        <row r="21">
          <cell r="F21" t="str">
            <v>«Официальный интернет-портал правовой информации» (www.pravo.gov.ru)</v>
          </cell>
        </row>
        <row r="23">
          <cell r="F23" t="str">
            <v>Региональная служба по тарифам Ханты-Мансийского автономного округа - Югры</v>
          </cell>
        </row>
        <row r="24">
          <cell r="F24" t="str">
            <v>17.12.2019</v>
          </cell>
        </row>
        <row r="25">
          <cell r="F25" t="str">
            <v>160-нп</v>
          </cell>
        </row>
        <row r="26">
          <cell r="F26" t="str">
            <v>«Официальный интернет-портал правовой информации» (www.pravo.gov.ru) 27.12.2019</v>
          </cell>
        </row>
      </sheetData>
      <sheetData sheetId="4"/>
      <sheetData sheetId="5">
        <row r="21">
          <cell r="J21" t="str">
            <v>Тариф в сфере горячего водоснабжения</v>
          </cell>
          <cell r="N21" t="str">
            <v>Сургутский муниципальный район, Лянтор (71826105);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 и приравненные категории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35"/>
  <sheetViews>
    <sheetView tabSelected="1" zoomScale="80" zoomScaleNormal="80" workbookViewId="0" topLeftCell="H4">
      <selection activeCell="P40" sqref="P40"/>
    </sheetView>
  </sheetViews>
  <sheetFormatPr defaultColWidth="10.57421875" defaultRowHeight="15"/>
  <cols>
    <col min="1" max="6" width="10.57421875" style="3" hidden="1" customWidth="1"/>
    <col min="7" max="7" width="9.140625" style="1" hidden="1" customWidth="1"/>
    <col min="8" max="9" width="3.7109375" style="1" customWidth="1"/>
    <col min="10" max="11" width="3.7109375" style="2" customWidth="1"/>
    <col min="12" max="12" width="12.7109375" style="3" customWidth="1"/>
    <col min="13" max="13" width="47.421875" style="3" customWidth="1"/>
    <col min="14" max="14" width="1.421875" style="3" hidden="1" customWidth="1"/>
    <col min="15" max="15" width="1.7109375" style="3" hidden="1" customWidth="1"/>
    <col min="16" max="16" width="20.7109375" style="3" customWidth="1"/>
    <col min="17" max="18" width="23.7109375" style="3" customWidth="1"/>
    <col min="19" max="23" width="23.7109375" style="3" hidden="1" customWidth="1"/>
    <col min="24" max="24" width="1.7109375" style="3" hidden="1" customWidth="1"/>
    <col min="25" max="25" width="11.7109375" style="3" customWidth="1"/>
    <col min="26" max="26" width="3.7109375" style="3" customWidth="1"/>
    <col min="27" max="27" width="11.7109375" style="3" customWidth="1"/>
    <col min="28" max="28" width="8.57421875" style="3" customWidth="1"/>
    <col min="29" max="29" width="1.7109375" style="3" hidden="1" customWidth="1"/>
    <col min="30" max="30" width="20.7109375" style="3" customWidth="1"/>
    <col min="31" max="32" width="23.7109375" style="3" customWidth="1"/>
    <col min="33" max="37" width="23.7109375" style="3" hidden="1" customWidth="1"/>
    <col min="38" max="38" width="1.7109375" style="3" hidden="1" customWidth="1"/>
    <col min="39" max="39" width="11.7109375" style="3" customWidth="1"/>
    <col min="40" max="40" width="3.7109375" style="3" customWidth="1"/>
    <col min="41" max="41" width="11.7109375" style="3" customWidth="1"/>
    <col min="42" max="42" width="8.57421875" style="3" customWidth="1"/>
    <col min="43" max="43" width="1.7109375" style="3" hidden="1" customWidth="1"/>
    <col min="44" max="44" width="20.7109375" style="3" customWidth="1"/>
    <col min="45" max="46" width="23.7109375" style="3" customWidth="1"/>
    <col min="47" max="51" width="23.7109375" style="3" hidden="1" customWidth="1"/>
    <col min="52" max="52" width="1.7109375" style="3" hidden="1" customWidth="1"/>
    <col min="53" max="53" width="11.7109375" style="3" customWidth="1"/>
    <col min="54" max="54" width="3.7109375" style="3" customWidth="1"/>
    <col min="55" max="55" width="11.7109375" style="3" customWidth="1"/>
    <col min="56" max="56" width="8.57421875" style="3" customWidth="1"/>
    <col min="57" max="57" width="1.7109375" style="3" hidden="1" customWidth="1"/>
    <col min="58" max="58" width="20.7109375" style="3" customWidth="1"/>
    <col min="59" max="60" width="23.7109375" style="3" customWidth="1"/>
    <col min="61" max="65" width="23.7109375" style="3" hidden="1" customWidth="1"/>
    <col min="66" max="66" width="1.7109375" style="3" hidden="1" customWidth="1"/>
    <col min="67" max="67" width="11.7109375" style="3" customWidth="1"/>
    <col min="68" max="68" width="3.7109375" style="3" customWidth="1"/>
    <col min="69" max="69" width="11.7109375" style="3" customWidth="1"/>
    <col min="70" max="70" width="8.57421875" style="3" customWidth="1"/>
    <col min="71" max="71" width="1.7109375" style="3" hidden="1" customWidth="1"/>
    <col min="72" max="72" width="20.7109375" style="3" customWidth="1"/>
    <col min="73" max="74" width="23.7109375" style="3" customWidth="1"/>
    <col min="75" max="79" width="23.7109375" style="3" hidden="1" customWidth="1"/>
    <col min="80" max="80" width="1.7109375" style="3" hidden="1" customWidth="1"/>
    <col min="81" max="81" width="11.7109375" style="3" customWidth="1"/>
    <col min="82" max="82" width="3.7109375" style="3" customWidth="1"/>
    <col min="83" max="83" width="11.7109375" style="3" customWidth="1"/>
    <col min="84" max="84" width="8.57421875" style="3" customWidth="1"/>
    <col min="85" max="85" width="1.7109375" style="3" hidden="1" customWidth="1"/>
    <col min="86" max="86" width="20.7109375" style="3" customWidth="1"/>
    <col min="87" max="88" width="23.7109375" style="3" customWidth="1"/>
    <col min="89" max="93" width="23.7109375" style="3" hidden="1" customWidth="1"/>
    <col min="94" max="94" width="1.7109375" style="3" hidden="1" customWidth="1"/>
    <col min="95" max="95" width="11.7109375" style="3" customWidth="1"/>
    <col min="96" max="96" width="3.7109375" style="3" customWidth="1"/>
    <col min="97" max="97" width="11.7109375" style="3" customWidth="1"/>
    <col min="98" max="98" width="8.57421875" style="3" customWidth="1"/>
    <col min="99" max="99" width="1.7109375" style="3" hidden="1" customWidth="1"/>
    <col min="100" max="100" width="20.7109375" style="3" customWidth="1"/>
    <col min="101" max="102" width="23.7109375" style="3" customWidth="1"/>
    <col min="103" max="107" width="23.7109375" style="3" hidden="1" customWidth="1"/>
    <col min="108" max="108" width="1.7109375" style="3" hidden="1" customWidth="1"/>
    <col min="109" max="109" width="11.7109375" style="3" customWidth="1"/>
    <col min="110" max="110" width="3.7109375" style="3" customWidth="1"/>
    <col min="111" max="111" width="11.7109375" style="3" customWidth="1"/>
    <col min="112" max="112" width="8.57421875" style="3" customWidth="1"/>
    <col min="113" max="113" width="1.7109375" style="3" hidden="1" customWidth="1"/>
    <col min="114" max="114" width="20.7109375" style="3" customWidth="1"/>
    <col min="115" max="116" width="23.7109375" style="3" customWidth="1"/>
    <col min="117" max="121" width="23.7109375" style="3" hidden="1" customWidth="1"/>
    <col min="122" max="122" width="1.7109375" style="3" hidden="1" customWidth="1"/>
    <col min="123" max="123" width="11.7109375" style="3" customWidth="1"/>
    <col min="124" max="124" width="3.7109375" style="3" customWidth="1"/>
    <col min="125" max="125" width="11.7109375" style="3" customWidth="1"/>
    <col min="126" max="126" width="8.57421875" style="3" hidden="1" customWidth="1"/>
    <col min="127" max="127" width="4.7109375" style="3" customWidth="1"/>
    <col min="128" max="128" width="115.7109375" style="3" customWidth="1"/>
    <col min="129" max="130" width="10.57421875" style="5" customWidth="1"/>
    <col min="131" max="131" width="11.140625" style="5" customWidth="1"/>
    <col min="132" max="140" width="10.57421875" style="5" customWidth="1"/>
    <col min="141" max="16384" width="10.57421875" style="3" customWidth="1"/>
  </cols>
  <sheetData>
    <row r="1" spans="18:123" ht="14.25" customHeight="1" hidden="1">
      <c r="R1" s="4"/>
      <c r="S1" s="4"/>
      <c r="T1" s="4"/>
      <c r="U1" s="4"/>
      <c r="V1" s="4"/>
      <c r="W1" s="4"/>
      <c r="X1" s="4"/>
      <c r="Y1" s="4"/>
      <c r="AF1" s="4"/>
      <c r="AG1" s="4"/>
      <c r="AH1" s="4"/>
      <c r="AI1" s="4"/>
      <c r="AJ1" s="4"/>
      <c r="AK1" s="4"/>
      <c r="AL1" s="4"/>
      <c r="AM1" s="4"/>
      <c r="AT1" s="4"/>
      <c r="AU1" s="4"/>
      <c r="AV1" s="4"/>
      <c r="AW1" s="4"/>
      <c r="AX1" s="4"/>
      <c r="AY1" s="4"/>
      <c r="AZ1" s="4"/>
      <c r="BA1" s="4"/>
      <c r="BH1" s="4"/>
      <c r="BI1" s="4"/>
      <c r="BJ1" s="4"/>
      <c r="BK1" s="4"/>
      <c r="BL1" s="4"/>
      <c r="BM1" s="4"/>
      <c r="BN1" s="4"/>
      <c r="BO1" s="4"/>
      <c r="BV1" s="4"/>
      <c r="BW1" s="4"/>
      <c r="BX1" s="4"/>
      <c r="BY1" s="4"/>
      <c r="BZ1" s="4"/>
      <c r="CA1" s="4"/>
      <c r="CB1" s="4"/>
      <c r="CC1" s="4"/>
      <c r="CJ1" s="4"/>
      <c r="CK1" s="4"/>
      <c r="CL1" s="4"/>
      <c r="CM1" s="4"/>
      <c r="CN1" s="4"/>
      <c r="CO1" s="4"/>
      <c r="CP1" s="4"/>
      <c r="CQ1" s="4"/>
      <c r="CX1" s="4"/>
      <c r="CY1" s="4"/>
      <c r="CZ1" s="4"/>
      <c r="DA1" s="4"/>
      <c r="DB1" s="4"/>
      <c r="DC1" s="4"/>
      <c r="DD1" s="4"/>
      <c r="DE1" s="4"/>
      <c r="DL1" s="4"/>
      <c r="DM1" s="4"/>
      <c r="DN1" s="4"/>
      <c r="DO1" s="4"/>
      <c r="DP1" s="4"/>
      <c r="DQ1" s="4"/>
      <c r="DR1" s="4"/>
      <c r="DS1" s="4"/>
    </row>
    <row r="2" spans="28:126" ht="14.25" customHeight="1" hidden="1">
      <c r="AB2" s="4"/>
      <c r="AP2" s="4"/>
      <c r="BD2" s="4"/>
      <c r="BR2" s="4"/>
      <c r="CF2" s="4"/>
      <c r="CT2" s="4"/>
      <c r="DH2" s="4"/>
      <c r="DV2" s="4"/>
    </row>
    <row r="3" ht="14.25" customHeight="1" hidden="1"/>
    <row r="4" spans="10:126" ht="3" customHeight="1">
      <c r="J4" s="6"/>
      <c r="K4" s="6"/>
      <c r="L4" s="7"/>
      <c r="M4" s="7"/>
      <c r="N4" s="7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</row>
    <row r="5" spans="10:140" ht="24.95" customHeight="1">
      <c r="J5" s="6"/>
      <c r="K5" s="6"/>
      <c r="L5" s="9" t="s">
        <v>0</v>
      </c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1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EJ5" s="3"/>
    </row>
    <row r="6" spans="10:140" ht="3" customHeight="1">
      <c r="J6" s="6"/>
      <c r="K6" s="6"/>
      <c r="L6" s="7"/>
      <c r="M6" s="7"/>
      <c r="N6" s="7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EJ6" s="3"/>
    </row>
    <row r="7" spans="7:139" s="15" customFormat="1" ht="30">
      <c r="G7" s="14"/>
      <c r="H7" s="14"/>
      <c r="L7" s="16"/>
      <c r="M7" s="17" t="str">
        <f>"Наименование органа регулирования, принявшего решение об "&amp;IF(NameOrPr_ch="","утверждении","изменении")&amp;" тарифов"</f>
        <v>Наименование органа регулирования, принявшего решение об изменении тарифов</v>
      </c>
      <c r="N7" s="18"/>
      <c r="O7" s="18"/>
      <c r="P7" s="19" t="str">
        <f>IF(NameOrPr_ch="",IF(NameOrPr="","",NameOrPr),NameOrPr_ch)</f>
        <v>Региональная служба по тарифам Ханты-Мансийского автономного округа - Югры</v>
      </c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1"/>
      <c r="DX7" s="22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</row>
    <row r="8" spans="7:139" s="15" customFormat="1" ht="18.75">
      <c r="G8" s="14"/>
      <c r="H8" s="14"/>
      <c r="L8" s="16"/>
      <c r="M8" s="17" t="str">
        <f>IF(datePr_ch="","Дата документа об утверждении тарифов","Дата принятия решения об изменении тарифов")</f>
        <v>Дата принятия решения об изменении тарифов</v>
      </c>
      <c r="N8" s="18"/>
      <c r="O8" s="18"/>
      <c r="P8" s="19" t="str">
        <f>IF(datePr_ch="",IF(datePr="","",datePr),datePr_ch)</f>
        <v>17.12.2019</v>
      </c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1"/>
      <c r="DX8" s="22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</row>
    <row r="9" spans="7:139" s="15" customFormat="1" ht="30">
      <c r="G9" s="14"/>
      <c r="H9" s="14"/>
      <c r="L9" s="16"/>
      <c r="M9" s="17" t="str">
        <f>IF(numberPr_ch="","Номер документа об утверждении тарифов","Номер принятия решения об изменении тарифов")</f>
        <v>Номер принятия решения об изменении тарифов</v>
      </c>
      <c r="N9" s="18"/>
      <c r="O9" s="18"/>
      <c r="P9" s="19" t="str">
        <f>IF(numberPr_ch="",IF(numberPr="","",numberPr),numberPr_ch)</f>
        <v>160-нп</v>
      </c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1"/>
      <c r="DX9" s="22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</row>
    <row r="10" spans="7:139" s="15" customFormat="1" ht="30">
      <c r="G10" s="14"/>
      <c r="H10" s="14"/>
      <c r="L10" s="16"/>
      <c r="M10" s="17" t="s">
        <v>1</v>
      </c>
      <c r="N10" s="18"/>
      <c r="O10" s="18"/>
      <c r="P10" s="19" t="str">
        <f>IF(IstPub_ch="",IF(IstPub="","",IstPub),IstPub_ch)</f>
        <v>«Официальный интернет-портал правовой информации» (www.pravo.gov.ru) 27.12.2019</v>
      </c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1"/>
      <c r="DX10" s="22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</row>
    <row r="11" spans="7:140" s="25" customFormat="1" ht="18" customHeight="1" hidden="1">
      <c r="G11" s="24"/>
      <c r="H11" s="24"/>
      <c r="L11" s="26"/>
      <c r="M11" s="26"/>
      <c r="N11" s="27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9" t="s">
        <v>2</v>
      </c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9" t="s">
        <v>2</v>
      </c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9" t="s">
        <v>2</v>
      </c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9" t="s">
        <v>2</v>
      </c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9" t="s">
        <v>2</v>
      </c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9" t="s">
        <v>2</v>
      </c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9" t="s">
        <v>2</v>
      </c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9" t="s">
        <v>2</v>
      </c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</row>
    <row r="12" spans="7:139" s="25" customFormat="1" ht="15">
      <c r="G12" s="24"/>
      <c r="H12" s="24"/>
      <c r="L12" s="27"/>
      <c r="M12" s="27"/>
      <c r="N12" s="27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 t="s">
        <v>3</v>
      </c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 t="s">
        <v>3</v>
      </c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 t="s">
        <v>3</v>
      </c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 t="s">
        <v>3</v>
      </c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 t="s">
        <v>3</v>
      </c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 t="s">
        <v>3</v>
      </c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 t="s">
        <v>3</v>
      </c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</row>
    <row r="13" spans="10:140" ht="15" customHeight="1">
      <c r="J13" s="6"/>
      <c r="K13" s="6"/>
      <c r="L13" s="32" t="s">
        <v>4</v>
      </c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 t="s">
        <v>5</v>
      </c>
      <c r="EJ13" s="3"/>
    </row>
    <row r="14" spans="10:140" ht="15" customHeight="1">
      <c r="J14" s="6"/>
      <c r="K14" s="6"/>
      <c r="L14" s="32" t="s">
        <v>6</v>
      </c>
      <c r="M14" s="32" t="s">
        <v>7</v>
      </c>
      <c r="N14" s="32"/>
      <c r="O14" s="33" t="s">
        <v>8</v>
      </c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2" t="s">
        <v>9</v>
      </c>
      <c r="AC14" s="33" t="s">
        <v>8</v>
      </c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2" t="s">
        <v>9</v>
      </c>
      <c r="AQ14" s="33" t="s">
        <v>8</v>
      </c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2" t="s">
        <v>9</v>
      </c>
      <c r="BE14" s="33" t="s">
        <v>8</v>
      </c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2" t="s">
        <v>9</v>
      </c>
      <c r="BS14" s="33" t="s">
        <v>8</v>
      </c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2" t="s">
        <v>9</v>
      </c>
      <c r="CG14" s="33" t="s">
        <v>8</v>
      </c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2" t="s">
        <v>9</v>
      </c>
      <c r="CU14" s="33" t="s">
        <v>8</v>
      </c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2" t="s">
        <v>9</v>
      </c>
      <c r="DI14" s="33" t="s">
        <v>8</v>
      </c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2" t="s">
        <v>9</v>
      </c>
      <c r="DW14" s="34" t="s">
        <v>10</v>
      </c>
      <c r="DX14" s="32"/>
      <c r="EJ14" s="3"/>
    </row>
    <row r="15" spans="10:140" ht="14.25" customHeight="1">
      <c r="J15" s="6"/>
      <c r="K15" s="6"/>
      <c r="L15" s="32"/>
      <c r="M15" s="32"/>
      <c r="N15" s="32"/>
      <c r="O15" s="35"/>
      <c r="P15" s="35" t="s">
        <v>11</v>
      </c>
      <c r="Q15" s="36" t="s">
        <v>12</v>
      </c>
      <c r="R15" s="36"/>
      <c r="S15" s="36" t="s">
        <v>13</v>
      </c>
      <c r="T15" s="36"/>
      <c r="U15" s="37" t="s">
        <v>14</v>
      </c>
      <c r="V15" s="38"/>
      <c r="W15" s="38"/>
      <c r="X15" s="39"/>
      <c r="Y15" s="40" t="s">
        <v>15</v>
      </c>
      <c r="Z15" s="40"/>
      <c r="AA15" s="40"/>
      <c r="AB15" s="32"/>
      <c r="AC15" s="35"/>
      <c r="AD15" s="35" t="s">
        <v>11</v>
      </c>
      <c r="AE15" s="36" t="s">
        <v>12</v>
      </c>
      <c r="AF15" s="36"/>
      <c r="AG15" s="36" t="s">
        <v>13</v>
      </c>
      <c r="AH15" s="36"/>
      <c r="AI15" s="37" t="s">
        <v>14</v>
      </c>
      <c r="AJ15" s="38"/>
      <c r="AK15" s="38"/>
      <c r="AL15" s="39"/>
      <c r="AM15" s="40" t="s">
        <v>15</v>
      </c>
      <c r="AN15" s="40"/>
      <c r="AO15" s="40"/>
      <c r="AP15" s="32"/>
      <c r="AQ15" s="35"/>
      <c r="AR15" s="35" t="s">
        <v>11</v>
      </c>
      <c r="AS15" s="36" t="s">
        <v>12</v>
      </c>
      <c r="AT15" s="36"/>
      <c r="AU15" s="36" t="s">
        <v>13</v>
      </c>
      <c r="AV15" s="36"/>
      <c r="AW15" s="37" t="s">
        <v>14</v>
      </c>
      <c r="AX15" s="38"/>
      <c r="AY15" s="38"/>
      <c r="AZ15" s="39"/>
      <c r="BA15" s="40" t="s">
        <v>15</v>
      </c>
      <c r="BB15" s="40"/>
      <c r="BC15" s="40"/>
      <c r="BD15" s="32"/>
      <c r="BE15" s="35"/>
      <c r="BF15" s="35" t="s">
        <v>11</v>
      </c>
      <c r="BG15" s="36" t="s">
        <v>12</v>
      </c>
      <c r="BH15" s="36"/>
      <c r="BI15" s="36" t="s">
        <v>13</v>
      </c>
      <c r="BJ15" s="36"/>
      <c r="BK15" s="37" t="s">
        <v>14</v>
      </c>
      <c r="BL15" s="38"/>
      <c r="BM15" s="38"/>
      <c r="BN15" s="39"/>
      <c r="BO15" s="40" t="s">
        <v>15</v>
      </c>
      <c r="BP15" s="40"/>
      <c r="BQ15" s="40"/>
      <c r="BR15" s="32"/>
      <c r="BS15" s="35"/>
      <c r="BT15" s="35" t="s">
        <v>11</v>
      </c>
      <c r="BU15" s="36" t="s">
        <v>12</v>
      </c>
      <c r="BV15" s="36"/>
      <c r="BW15" s="36" t="s">
        <v>13</v>
      </c>
      <c r="BX15" s="36"/>
      <c r="BY15" s="37" t="s">
        <v>14</v>
      </c>
      <c r="BZ15" s="38"/>
      <c r="CA15" s="38"/>
      <c r="CB15" s="39"/>
      <c r="CC15" s="40" t="s">
        <v>15</v>
      </c>
      <c r="CD15" s="40"/>
      <c r="CE15" s="40"/>
      <c r="CF15" s="32"/>
      <c r="CG15" s="35"/>
      <c r="CH15" s="35" t="s">
        <v>11</v>
      </c>
      <c r="CI15" s="36" t="s">
        <v>12</v>
      </c>
      <c r="CJ15" s="36"/>
      <c r="CK15" s="36" t="s">
        <v>13</v>
      </c>
      <c r="CL15" s="36"/>
      <c r="CM15" s="37" t="s">
        <v>14</v>
      </c>
      <c r="CN15" s="38"/>
      <c r="CO15" s="38"/>
      <c r="CP15" s="39"/>
      <c r="CQ15" s="40" t="s">
        <v>15</v>
      </c>
      <c r="CR15" s="40"/>
      <c r="CS15" s="40"/>
      <c r="CT15" s="32"/>
      <c r="CU15" s="35"/>
      <c r="CV15" s="35" t="s">
        <v>11</v>
      </c>
      <c r="CW15" s="36" t="s">
        <v>12</v>
      </c>
      <c r="CX15" s="36"/>
      <c r="CY15" s="36" t="s">
        <v>13</v>
      </c>
      <c r="CZ15" s="36"/>
      <c r="DA15" s="37" t="s">
        <v>14</v>
      </c>
      <c r="DB15" s="38"/>
      <c r="DC15" s="38"/>
      <c r="DD15" s="39"/>
      <c r="DE15" s="40" t="s">
        <v>15</v>
      </c>
      <c r="DF15" s="40"/>
      <c r="DG15" s="40"/>
      <c r="DH15" s="32"/>
      <c r="DI15" s="35"/>
      <c r="DJ15" s="35" t="s">
        <v>11</v>
      </c>
      <c r="DK15" s="36" t="s">
        <v>12</v>
      </c>
      <c r="DL15" s="36"/>
      <c r="DM15" s="36" t="s">
        <v>13</v>
      </c>
      <c r="DN15" s="36"/>
      <c r="DO15" s="37" t="s">
        <v>14</v>
      </c>
      <c r="DP15" s="38"/>
      <c r="DQ15" s="38"/>
      <c r="DR15" s="39"/>
      <c r="DS15" s="40" t="s">
        <v>15</v>
      </c>
      <c r="DT15" s="40"/>
      <c r="DU15" s="40"/>
      <c r="DV15" s="32"/>
      <c r="DW15" s="34"/>
      <c r="DX15" s="32"/>
      <c r="EJ15" s="3"/>
    </row>
    <row r="16" spans="10:140" ht="33.75" customHeight="1">
      <c r="J16" s="6"/>
      <c r="K16" s="6"/>
      <c r="L16" s="32"/>
      <c r="M16" s="32"/>
      <c r="N16" s="32"/>
      <c r="O16" s="41"/>
      <c r="P16" s="41" t="s">
        <v>16</v>
      </c>
      <c r="Q16" s="39" t="s">
        <v>17</v>
      </c>
      <c r="R16" s="39" t="s">
        <v>18</v>
      </c>
      <c r="S16" s="39" t="s">
        <v>19</v>
      </c>
      <c r="T16" s="39" t="s">
        <v>20</v>
      </c>
      <c r="U16" s="39" t="s">
        <v>21</v>
      </c>
      <c r="V16" s="39" t="s">
        <v>22</v>
      </c>
      <c r="W16" s="39" t="s">
        <v>18</v>
      </c>
      <c r="X16" s="39"/>
      <c r="Y16" s="42" t="s">
        <v>23</v>
      </c>
      <c r="Z16" s="43" t="s">
        <v>24</v>
      </c>
      <c r="AA16" s="43"/>
      <c r="AB16" s="32"/>
      <c r="AC16" s="41"/>
      <c r="AD16" s="41" t="s">
        <v>16</v>
      </c>
      <c r="AE16" s="39" t="s">
        <v>17</v>
      </c>
      <c r="AF16" s="39" t="s">
        <v>18</v>
      </c>
      <c r="AG16" s="39" t="s">
        <v>19</v>
      </c>
      <c r="AH16" s="39" t="s">
        <v>20</v>
      </c>
      <c r="AI16" s="39" t="s">
        <v>21</v>
      </c>
      <c r="AJ16" s="39" t="s">
        <v>22</v>
      </c>
      <c r="AK16" s="39" t="s">
        <v>18</v>
      </c>
      <c r="AL16" s="39"/>
      <c r="AM16" s="42" t="s">
        <v>23</v>
      </c>
      <c r="AN16" s="43" t="s">
        <v>24</v>
      </c>
      <c r="AO16" s="43"/>
      <c r="AP16" s="32"/>
      <c r="AQ16" s="41"/>
      <c r="AR16" s="41" t="s">
        <v>16</v>
      </c>
      <c r="AS16" s="39" t="s">
        <v>17</v>
      </c>
      <c r="AT16" s="39" t="s">
        <v>18</v>
      </c>
      <c r="AU16" s="39" t="s">
        <v>19</v>
      </c>
      <c r="AV16" s="39" t="s">
        <v>20</v>
      </c>
      <c r="AW16" s="39" t="s">
        <v>21</v>
      </c>
      <c r="AX16" s="39" t="s">
        <v>22</v>
      </c>
      <c r="AY16" s="39" t="s">
        <v>18</v>
      </c>
      <c r="AZ16" s="39"/>
      <c r="BA16" s="42" t="s">
        <v>23</v>
      </c>
      <c r="BB16" s="43" t="s">
        <v>24</v>
      </c>
      <c r="BC16" s="43"/>
      <c r="BD16" s="32"/>
      <c r="BE16" s="41"/>
      <c r="BF16" s="41" t="s">
        <v>16</v>
      </c>
      <c r="BG16" s="39" t="s">
        <v>17</v>
      </c>
      <c r="BH16" s="39" t="s">
        <v>18</v>
      </c>
      <c r="BI16" s="39" t="s">
        <v>19</v>
      </c>
      <c r="BJ16" s="39" t="s">
        <v>20</v>
      </c>
      <c r="BK16" s="39" t="s">
        <v>21</v>
      </c>
      <c r="BL16" s="39" t="s">
        <v>22</v>
      </c>
      <c r="BM16" s="39" t="s">
        <v>18</v>
      </c>
      <c r="BN16" s="39"/>
      <c r="BO16" s="42" t="s">
        <v>23</v>
      </c>
      <c r="BP16" s="43" t="s">
        <v>24</v>
      </c>
      <c r="BQ16" s="43"/>
      <c r="BR16" s="32"/>
      <c r="BS16" s="41"/>
      <c r="BT16" s="41" t="s">
        <v>16</v>
      </c>
      <c r="BU16" s="39" t="s">
        <v>17</v>
      </c>
      <c r="BV16" s="39" t="s">
        <v>18</v>
      </c>
      <c r="BW16" s="39" t="s">
        <v>19</v>
      </c>
      <c r="BX16" s="39" t="s">
        <v>20</v>
      </c>
      <c r="BY16" s="39" t="s">
        <v>21</v>
      </c>
      <c r="BZ16" s="39" t="s">
        <v>22</v>
      </c>
      <c r="CA16" s="39" t="s">
        <v>18</v>
      </c>
      <c r="CB16" s="39"/>
      <c r="CC16" s="42" t="s">
        <v>23</v>
      </c>
      <c r="CD16" s="43" t="s">
        <v>24</v>
      </c>
      <c r="CE16" s="43"/>
      <c r="CF16" s="32"/>
      <c r="CG16" s="41"/>
      <c r="CH16" s="41" t="s">
        <v>16</v>
      </c>
      <c r="CI16" s="39" t="s">
        <v>17</v>
      </c>
      <c r="CJ16" s="39" t="s">
        <v>18</v>
      </c>
      <c r="CK16" s="39" t="s">
        <v>19</v>
      </c>
      <c r="CL16" s="39" t="s">
        <v>20</v>
      </c>
      <c r="CM16" s="39" t="s">
        <v>21</v>
      </c>
      <c r="CN16" s="39" t="s">
        <v>22</v>
      </c>
      <c r="CO16" s="39" t="s">
        <v>18</v>
      </c>
      <c r="CP16" s="39"/>
      <c r="CQ16" s="42" t="s">
        <v>23</v>
      </c>
      <c r="CR16" s="43" t="s">
        <v>24</v>
      </c>
      <c r="CS16" s="43"/>
      <c r="CT16" s="32"/>
      <c r="CU16" s="41"/>
      <c r="CV16" s="41" t="s">
        <v>16</v>
      </c>
      <c r="CW16" s="39" t="s">
        <v>17</v>
      </c>
      <c r="CX16" s="39" t="s">
        <v>18</v>
      </c>
      <c r="CY16" s="39" t="s">
        <v>19</v>
      </c>
      <c r="CZ16" s="39" t="s">
        <v>20</v>
      </c>
      <c r="DA16" s="39" t="s">
        <v>21</v>
      </c>
      <c r="DB16" s="39" t="s">
        <v>22</v>
      </c>
      <c r="DC16" s="39" t="s">
        <v>18</v>
      </c>
      <c r="DD16" s="39"/>
      <c r="DE16" s="42" t="s">
        <v>23</v>
      </c>
      <c r="DF16" s="43" t="s">
        <v>24</v>
      </c>
      <c r="DG16" s="43"/>
      <c r="DH16" s="32"/>
      <c r="DI16" s="41"/>
      <c r="DJ16" s="41" t="s">
        <v>16</v>
      </c>
      <c r="DK16" s="39" t="s">
        <v>17</v>
      </c>
      <c r="DL16" s="39" t="s">
        <v>18</v>
      </c>
      <c r="DM16" s="39" t="s">
        <v>19</v>
      </c>
      <c r="DN16" s="39" t="s">
        <v>20</v>
      </c>
      <c r="DO16" s="39" t="s">
        <v>21</v>
      </c>
      <c r="DP16" s="39" t="s">
        <v>22</v>
      </c>
      <c r="DQ16" s="39" t="s">
        <v>18</v>
      </c>
      <c r="DR16" s="39"/>
      <c r="DS16" s="42" t="s">
        <v>23</v>
      </c>
      <c r="DT16" s="43" t="s">
        <v>24</v>
      </c>
      <c r="DU16" s="43"/>
      <c r="DV16" s="32"/>
      <c r="DW16" s="34"/>
      <c r="DX16" s="32"/>
      <c r="EJ16" s="3"/>
    </row>
    <row r="17" spans="10:128" ht="12" customHeight="1">
      <c r="J17" s="6"/>
      <c r="K17" s="44">
        <v>1</v>
      </c>
      <c r="L17" s="45" t="s">
        <v>25</v>
      </c>
      <c r="M17" s="45" t="s">
        <v>26</v>
      </c>
      <c r="N17" s="46" t="str">
        <f ca="1">OFFSET(N17,0,-1)</f>
        <v>2</v>
      </c>
      <c r="O17" s="46" t="str">
        <f ca="1">OFFSET(O17,0,-1)</f>
        <v>2</v>
      </c>
      <c r="P17" s="47">
        <f aca="true" ca="1" t="shared" si="0" ref="P17:Z17">OFFSET(P17,0,-1)+1</f>
        <v>3</v>
      </c>
      <c r="Q17" s="47">
        <f ca="1" t="shared" si="0"/>
        <v>4</v>
      </c>
      <c r="R17" s="47">
        <f ca="1" t="shared" si="0"/>
        <v>5</v>
      </c>
      <c r="S17" s="47">
        <f ca="1" t="shared" si="0"/>
        <v>6</v>
      </c>
      <c r="T17" s="47">
        <f ca="1" t="shared" si="0"/>
        <v>7</v>
      </c>
      <c r="U17" s="47">
        <f ca="1" t="shared" si="0"/>
        <v>8</v>
      </c>
      <c r="V17" s="47">
        <f ca="1" t="shared" si="0"/>
        <v>9</v>
      </c>
      <c r="W17" s="47">
        <f ca="1" t="shared" si="0"/>
        <v>10</v>
      </c>
      <c r="X17" s="46">
        <f ca="1">OFFSET(X17,0,-1)</f>
        <v>10</v>
      </c>
      <c r="Y17" s="47">
        <f ca="1" t="shared" si="0"/>
        <v>11</v>
      </c>
      <c r="Z17" s="48">
        <f ca="1" t="shared" si="0"/>
        <v>12</v>
      </c>
      <c r="AA17" s="48"/>
      <c r="AB17" s="47">
        <f ca="1">OFFSET(AB17,0,-2)+1</f>
        <v>13</v>
      </c>
      <c r="AC17" s="46">
        <f ca="1">OFFSET(AC17,0,-1)</f>
        <v>13</v>
      </c>
      <c r="AD17" s="47">
        <f aca="true" ca="1" t="shared" si="1" ref="AD17:AN17">OFFSET(AD17,0,-1)+1</f>
        <v>14</v>
      </c>
      <c r="AE17" s="47">
        <f ca="1" t="shared" si="1"/>
        <v>15</v>
      </c>
      <c r="AF17" s="47">
        <f ca="1" t="shared" si="1"/>
        <v>16</v>
      </c>
      <c r="AG17" s="47">
        <f ca="1" t="shared" si="1"/>
        <v>17</v>
      </c>
      <c r="AH17" s="47">
        <f ca="1" t="shared" si="1"/>
        <v>18</v>
      </c>
      <c r="AI17" s="47">
        <f ca="1" t="shared" si="1"/>
        <v>19</v>
      </c>
      <c r="AJ17" s="47">
        <f ca="1" t="shared" si="1"/>
        <v>20</v>
      </c>
      <c r="AK17" s="47">
        <f ca="1" t="shared" si="1"/>
        <v>21</v>
      </c>
      <c r="AL17" s="46">
        <f ca="1">OFFSET(AL17,0,-1)</f>
        <v>21</v>
      </c>
      <c r="AM17" s="47">
        <f ca="1" t="shared" si="1"/>
        <v>22</v>
      </c>
      <c r="AN17" s="48">
        <f ca="1" t="shared" si="1"/>
        <v>23</v>
      </c>
      <c r="AO17" s="48"/>
      <c r="AP17" s="47">
        <f ca="1">OFFSET(AP17,0,-2)+1</f>
        <v>24</v>
      </c>
      <c r="AQ17" s="46">
        <f ca="1">OFFSET(AQ17,0,-1)</f>
        <v>24</v>
      </c>
      <c r="AR17" s="47">
        <f aca="true" ca="1" t="shared" si="2" ref="AR17:BB17">OFFSET(AR17,0,-1)+1</f>
        <v>25</v>
      </c>
      <c r="AS17" s="47">
        <f ca="1" t="shared" si="2"/>
        <v>26</v>
      </c>
      <c r="AT17" s="47">
        <f ca="1" t="shared" si="2"/>
        <v>27</v>
      </c>
      <c r="AU17" s="47">
        <f ca="1" t="shared" si="2"/>
        <v>28</v>
      </c>
      <c r="AV17" s="47">
        <f ca="1" t="shared" si="2"/>
        <v>29</v>
      </c>
      <c r="AW17" s="47">
        <f ca="1" t="shared" si="2"/>
        <v>30</v>
      </c>
      <c r="AX17" s="47">
        <f ca="1" t="shared" si="2"/>
        <v>31</v>
      </c>
      <c r="AY17" s="47">
        <f ca="1" t="shared" si="2"/>
        <v>32</v>
      </c>
      <c r="AZ17" s="46">
        <f ca="1">OFFSET(AZ17,0,-1)</f>
        <v>32</v>
      </c>
      <c r="BA17" s="47">
        <f ca="1" t="shared" si="2"/>
        <v>33</v>
      </c>
      <c r="BB17" s="48">
        <f ca="1" t="shared" si="2"/>
        <v>34</v>
      </c>
      <c r="BC17" s="48"/>
      <c r="BD17" s="47">
        <f ca="1">OFFSET(BD17,0,-2)+1</f>
        <v>35</v>
      </c>
      <c r="BE17" s="46">
        <f ca="1">OFFSET(BE17,0,-1)</f>
        <v>35</v>
      </c>
      <c r="BF17" s="47">
        <f aca="true" ca="1" t="shared" si="3" ref="BF17:BP17">OFFSET(BF17,0,-1)+1</f>
        <v>36</v>
      </c>
      <c r="BG17" s="47">
        <f ca="1" t="shared" si="3"/>
        <v>37</v>
      </c>
      <c r="BH17" s="47">
        <f ca="1" t="shared" si="3"/>
        <v>38</v>
      </c>
      <c r="BI17" s="47">
        <f ca="1" t="shared" si="3"/>
        <v>39</v>
      </c>
      <c r="BJ17" s="47">
        <f ca="1" t="shared" si="3"/>
        <v>40</v>
      </c>
      <c r="BK17" s="47">
        <f ca="1" t="shared" si="3"/>
        <v>41</v>
      </c>
      <c r="BL17" s="47">
        <f ca="1" t="shared" si="3"/>
        <v>42</v>
      </c>
      <c r="BM17" s="47">
        <f ca="1" t="shared" si="3"/>
        <v>43</v>
      </c>
      <c r="BN17" s="46">
        <f ca="1">OFFSET(BN17,0,-1)</f>
        <v>43</v>
      </c>
      <c r="BO17" s="47">
        <f ca="1" t="shared" si="3"/>
        <v>44</v>
      </c>
      <c r="BP17" s="48">
        <f ca="1" t="shared" si="3"/>
        <v>45</v>
      </c>
      <c r="BQ17" s="48"/>
      <c r="BR17" s="47">
        <f ca="1">OFFSET(BR17,0,-2)+1</f>
        <v>46</v>
      </c>
      <c r="BS17" s="46">
        <f ca="1">OFFSET(BS17,0,-1)</f>
        <v>46</v>
      </c>
      <c r="BT17" s="47">
        <f aca="true" ca="1" t="shared" si="4" ref="BT17:CD17">OFFSET(BT17,0,-1)+1</f>
        <v>47</v>
      </c>
      <c r="BU17" s="47">
        <f ca="1" t="shared" si="4"/>
        <v>48</v>
      </c>
      <c r="BV17" s="47">
        <f ca="1" t="shared" si="4"/>
        <v>49</v>
      </c>
      <c r="BW17" s="47">
        <f ca="1" t="shared" si="4"/>
        <v>50</v>
      </c>
      <c r="BX17" s="47">
        <f ca="1" t="shared" si="4"/>
        <v>51</v>
      </c>
      <c r="BY17" s="47">
        <f ca="1" t="shared" si="4"/>
        <v>52</v>
      </c>
      <c r="BZ17" s="47">
        <f ca="1" t="shared" si="4"/>
        <v>53</v>
      </c>
      <c r="CA17" s="47">
        <f ca="1" t="shared" si="4"/>
        <v>54</v>
      </c>
      <c r="CB17" s="46">
        <f ca="1">OFFSET(CB17,0,-1)</f>
        <v>54</v>
      </c>
      <c r="CC17" s="47">
        <f ca="1" t="shared" si="4"/>
        <v>55</v>
      </c>
      <c r="CD17" s="48">
        <f ca="1" t="shared" si="4"/>
        <v>56</v>
      </c>
      <c r="CE17" s="48"/>
      <c r="CF17" s="47">
        <f ca="1">OFFSET(CF17,0,-2)+1</f>
        <v>57</v>
      </c>
      <c r="CG17" s="46">
        <f ca="1">OFFSET(CG17,0,-1)</f>
        <v>57</v>
      </c>
      <c r="CH17" s="47">
        <f aca="true" ca="1" t="shared" si="5" ref="CH17:CR17">OFFSET(CH17,0,-1)+1</f>
        <v>58</v>
      </c>
      <c r="CI17" s="47">
        <f ca="1" t="shared" si="5"/>
        <v>59</v>
      </c>
      <c r="CJ17" s="47">
        <f ca="1" t="shared" si="5"/>
        <v>60</v>
      </c>
      <c r="CK17" s="47">
        <f ca="1" t="shared" si="5"/>
        <v>61</v>
      </c>
      <c r="CL17" s="47">
        <f ca="1" t="shared" si="5"/>
        <v>62</v>
      </c>
      <c r="CM17" s="47">
        <f ca="1" t="shared" si="5"/>
        <v>63</v>
      </c>
      <c r="CN17" s="47">
        <f ca="1" t="shared" si="5"/>
        <v>64</v>
      </c>
      <c r="CO17" s="47">
        <f ca="1" t="shared" si="5"/>
        <v>65</v>
      </c>
      <c r="CP17" s="46">
        <f ca="1">OFFSET(CP17,0,-1)</f>
        <v>65</v>
      </c>
      <c r="CQ17" s="47">
        <f ca="1" t="shared" si="5"/>
        <v>66</v>
      </c>
      <c r="CR17" s="48">
        <f ca="1" t="shared" si="5"/>
        <v>67</v>
      </c>
      <c r="CS17" s="48"/>
      <c r="CT17" s="47">
        <f ca="1">OFFSET(CT17,0,-2)+1</f>
        <v>68</v>
      </c>
      <c r="CU17" s="46">
        <f ca="1">OFFSET(CU17,0,-1)</f>
        <v>68</v>
      </c>
      <c r="CV17" s="47">
        <f aca="true" ca="1" t="shared" si="6" ref="CV17:DF17">OFFSET(CV17,0,-1)+1</f>
        <v>69</v>
      </c>
      <c r="CW17" s="47">
        <f ca="1" t="shared" si="6"/>
        <v>70</v>
      </c>
      <c r="CX17" s="47">
        <f ca="1" t="shared" si="6"/>
        <v>71</v>
      </c>
      <c r="CY17" s="47">
        <f ca="1" t="shared" si="6"/>
        <v>72</v>
      </c>
      <c r="CZ17" s="47">
        <f ca="1" t="shared" si="6"/>
        <v>73</v>
      </c>
      <c r="DA17" s="47">
        <f ca="1" t="shared" si="6"/>
        <v>74</v>
      </c>
      <c r="DB17" s="47">
        <f ca="1" t="shared" si="6"/>
        <v>75</v>
      </c>
      <c r="DC17" s="47">
        <f ca="1" t="shared" si="6"/>
        <v>76</v>
      </c>
      <c r="DD17" s="46">
        <f ca="1">OFFSET(DD17,0,-1)</f>
        <v>76</v>
      </c>
      <c r="DE17" s="47">
        <f ca="1" t="shared" si="6"/>
        <v>77</v>
      </c>
      <c r="DF17" s="48">
        <f ca="1" t="shared" si="6"/>
        <v>78</v>
      </c>
      <c r="DG17" s="48"/>
      <c r="DH17" s="47">
        <f ca="1">OFFSET(DH17,0,-2)+1</f>
        <v>79</v>
      </c>
      <c r="DI17" s="46">
        <f ca="1">OFFSET(DI17,0,-1)</f>
        <v>79</v>
      </c>
      <c r="DJ17" s="47">
        <f aca="true" ca="1" t="shared" si="7" ref="DJ17:DT17">OFFSET(DJ17,0,-1)+1</f>
        <v>80</v>
      </c>
      <c r="DK17" s="47">
        <f ca="1" t="shared" si="7"/>
        <v>81</v>
      </c>
      <c r="DL17" s="47">
        <f ca="1" t="shared" si="7"/>
        <v>82</v>
      </c>
      <c r="DM17" s="47">
        <f ca="1" t="shared" si="7"/>
        <v>83</v>
      </c>
      <c r="DN17" s="47">
        <f ca="1" t="shared" si="7"/>
        <v>84</v>
      </c>
      <c r="DO17" s="47">
        <f ca="1" t="shared" si="7"/>
        <v>85</v>
      </c>
      <c r="DP17" s="47">
        <f ca="1" t="shared" si="7"/>
        <v>86</v>
      </c>
      <c r="DQ17" s="47">
        <f ca="1" t="shared" si="7"/>
        <v>87</v>
      </c>
      <c r="DR17" s="46">
        <f ca="1">OFFSET(DR17,0,-1)</f>
        <v>87</v>
      </c>
      <c r="DS17" s="47">
        <f ca="1" t="shared" si="7"/>
        <v>88</v>
      </c>
      <c r="DT17" s="48">
        <f ca="1" t="shared" si="7"/>
        <v>89</v>
      </c>
      <c r="DU17" s="48"/>
      <c r="DV17" s="47">
        <f ca="1">OFFSET(DV17,0,-2)+1</f>
        <v>90</v>
      </c>
      <c r="DW17" s="49">
        <f ca="1">OFFSET(DW17,0,-1)</f>
        <v>90</v>
      </c>
      <c r="DX17" s="47">
        <f ca="1">OFFSET(DX17,0,-1)+1</f>
        <v>91</v>
      </c>
    </row>
    <row r="18" spans="1:128" ht="22.5">
      <c r="A18" s="50">
        <v>1</v>
      </c>
      <c r="B18" s="51"/>
      <c r="C18" s="51"/>
      <c r="D18" s="51"/>
      <c r="E18" s="52"/>
      <c r="F18" s="52"/>
      <c r="G18" s="53"/>
      <c r="H18" s="53"/>
      <c r="I18" s="54"/>
      <c r="J18" s="55"/>
      <c r="K18" s="55"/>
      <c r="L18" s="56" t="e">
        <f ca="1">mergeValue(A18)</f>
        <v>#NAME?</v>
      </c>
      <c r="M18" s="57" t="s">
        <v>27</v>
      </c>
      <c r="N18" s="58"/>
      <c r="O18" s="59" t="str">
        <f>IF('[1]Перечень тарифов'!J21="","",""&amp;'[1]Перечень тарифов'!J21&amp;"")</f>
        <v>Тариф в сфере горячего водоснабжения</v>
      </c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60" t="s">
        <v>28</v>
      </c>
    </row>
    <row r="19" spans="1:128" ht="22.5">
      <c r="A19" s="50"/>
      <c r="B19" s="50">
        <v>1</v>
      </c>
      <c r="C19" s="51"/>
      <c r="D19" s="51"/>
      <c r="E19" s="61"/>
      <c r="F19" s="53"/>
      <c r="G19" s="53"/>
      <c r="H19" s="53"/>
      <c r="I19" s="62"/>
      <c r="J19" s="63"/>
      <c r="K19" s="3"/>
      <c r="L19" s="56" t="e">
        <f ca="1">mergeValue(A19)&amp;"."&amp;mergeValue(B19)</f>
        <v>#NAME?</v>
      </c>
      <c r="M19" s="64" t="s">
        <v>29</v>
      </c>
      <c r="N19" s="58"/>
      <c r="O19" s="59" t="str">
        <f>IF('[1]Перечень тарифов'!N21="","",""&amp;'[1]Перечень тарифов'!N21&amp;"")</f>
        <v>Сургутский муниципальный район, Лянтор (71826105);</v>
      </c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60" t="s">
        <v>30</v>
      </c>
    </row>
    <row r="20" spans="1:132" ht="15" hidden="1">
      <c r="A20" s="50"/>
      <c r="B20" s="50"/>
      <c r="C20" s="50">
        <v>1</v>
      </c>
      <c r="D20" s="51"/>
      <c r="E20" s="61"/>
      <c r="F20" s="53"/>
      <c r="G20" s="53"/>
      <c r="H20" s="53"/>
      <c r="I20" s="65"/>
      <c r="J20" s="63"/>
      <c r="K20" s="8"/>
      <c r="L20" s="56" t="e">
        <f ca="1">mergeValue(A20)&amp;"."&amp;mergeValue(B20)&amp;"."&amp;mergeValue(C20)</f>
        <v>#NAME?</v>
      </c>
      <c r="M20" s="66"/>
      <c r="N20" s="58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60"/>
      <c r="EB20" s="67"/>
    </row>
    <row r="21" spans="1:132" ht="33.75">
      <c r="A21" s="50"/>
      <c r="B21" s="50"/>
      <c r="C21" s="50"/>
      <c r="D21" s="50">
        <v>1</v>
      </c>
      <c r="E21" s="61"/>
      <c r="F21" s="53"/>
      <c r="G21" s="53"/>
      <c r="H21" s="31"/>
      <c r="I21" s="63"/>
      <c r="J21" s="63"/>
      <c r="K21" s="8"/>
      <c r="L21" s="56" t="e">
        <f ca="1">mergeValue(A21)&amp;"."&amp;mergeValue(B21)&amp;"."&amp;mergeValue(C21)&amp;"."&amp;mergeValue(D21)</f>
        <v>#NAME?</v>
      </c>
      <c r="M21" s="68" t="s">
        <v>31</v>
      </c>
      <c r="N21" s="58"/>
      <c r="O21" s="69" t="s">
        <v>32</v>
      </c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0" t="s">
        <v>33</v>
      </c>
      <c r="EB21" s="67"/>
    </row>
    <row r="22" spans="1:132" ht="33.75">
      <c r="A22" s="50"/>
      <c r="B22" s="50"/>
      <c r="C22" s="50"/>
      <c r="D22" s="50"/>
      <c r="E22" s="70" t="s">
        <v>25</v>
      </c>
      <c r="F22" s="51"/>
      <c r="G22" s="53"/>
      <c r="H22" s="31"/>
      <c r="I22" s="31"/>
      <c r="J22" s="65"/>
      <c r="K22" s="8"/>
      <c r="L22" s="56" t="e">
        <f ca="1">mergeValue(A22)&amp;"."&amp;mergeValue(B22)&amp;"."&amp;mergeValue(C22)&amp;"."&amp;mergeValue(D22)&amp;"."&amp;mergeValue(E22)</f>
        <v>#NAME?</v>
      </c>
      <c r="M22" s="71" t="s">
        <v>34</v>
      </c>
      <c r="N22" s="72"/>
      <c r="O22" s="73" t="s">
        <v>35</v>
      </c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60" t="s">
        <v>36</v>
      </c>
      <c r="DZ22" s="67" t="e">
        <f ca="1">strCheckUnique(EA22:EA26)</f>
        <v>#NAME?</v>
      </c>
      <c r="EB22" s="67"/>
    </row>
    <row r="23" spans="1:134" ht="39.95" customHeight="1">
      <c r="A23" s="50"/>
      <c r="B23" s="50"/>
      <c r="C23" s="50"/>
      <c r="D23" s="50"/>
      <c r="E23" s="70"/>
      <c r="F23" s="50">
        <v>1</v>
      </c>
      <c r="G23" s="51"/>
      <c r="H23" s="31"/>
      <c r="I23" s="31"/>
      <c r="J23" s="31"/>
      <c r="K23" s="65"/>
      <c r="L23" s="56" t="e">
        <f ca="1">mergeValue(A23)&amp;"."&amp;mergeValue(B23)&amp;"."&amp;mergeValue(C23)&amp;"."&amp;mergeValue(D23)&amp;"."&amp;mergeValue(E23)&amp;"."&amp;mergeValue(F23)</f>
        <v>#NAME?</v>
      </c>
      <c r="M23" s="74" t="s">
        <v>37</v>
      </c>
      <c r="N23" s="75"/>
      <c r="O23" s="76"/>
      <c r="P23" s="77">
        <v>0</v>
      </c>
      <c r="Q23" s="77">
        <v>53.72</v>
      </c>
      <c r="R23" s="77">
        <v>2387.1</v>
      </c>
      <c r="S23" s="76"/>
      <c r="T23" s="76"/>
      <c r="U23" s="76"/>
      <c r="V23" s="76"/>
      <c r="W23" s="76"/>
      <c r="X23" s="76"/>
      <c r="Y23" s="78" t="s">
        <v>38</v>
      </c>
      <c r="Z23" s="79" t="s">
        <v>39</v>
      </c>
      <c r="AA23" s="78" t="s">
        <v>40</v>
      </c>
      <c r="AB23" s="79" t="s">
        <v>39</v>
      </c>
      <c r="AC23" s="76"/>
      <c r="AD23" s="77">
        <v>0</v>
      </c>
      <c r="AE23" s="77">
        <v>55.6</v>
      </c>
      <c r="AF23" s="77">
        <v>2387.1</v>
      </c>
      <c r="AG23" s="76"/>
      <c r="AH23" s="76"/>
      <c r="AI23" s="76"/>
      <c r="AJ23" s="76"/>
      <c r="AK23" s="76"/>
      <c r="AL23" s="76"/>
      <c r="AM23" s="78" t="s">
        <v>41</v>
      </c>
      <c r="AN23" s="79" t="s">
        <v>39</v>
      </c>
      <c r="AO23" s="78" t="s">
        <v>42</v>
      </c>
      <c r="AP23" s="79" t="s">
        <v>39</v>
      </c>
      <c r="AQ23" s="76"/>
      <c r="AR23" s="77">
        <v>0</v>
      </c>
      <c r="AS23" s="77">
        <v>55.6</v>
      </c>
      <c r="AT23" s="77">
        <v>2387.1</v>
      </c>
      <c r="AU23" s="76"/>
      <c r="AV23" s="76"/>
      <c r="AW23" s="76"/>
      <c r="AX23" s="76"/>
      <c r="AY23" s="76"/>
      <c r="AZ23" s="76"/>
      <c r="BA23" s="78" t="s">
        <v>43</v>
      </c>
      <c r="BB23" s="79" t="s">
        <v>39</v>
      </c>
      <c r="BC23" s="78" t="s">
        <v>44</v>
      </c>
      <c r="BD23" s="79" t="s">
        <v>39</v>
      </c>
      <c r="BE23" s="76"/>
      <c r="BF23" s="77">
        <v>0</v>
      </c>
      <c r="BG23" s="77">
        <v>56.51</v>
      </c>
      <c r="BH23" s="77">
        <v>2472.95</v>
      </c>
      <c r="BI23" s="76"/>
      <c r="BJ23" s="76"/>
      <c r="BK23" s="76"/>
      <c r="BL23" s="76"/>
      <c r="BM23" s="76"/>
      <c r="BN23" s="76"/>
      <c r="BO23" s="78" t="s">
        <v>45</v>
      </c>
      <c r="BP23" s="79" t="s">
        <v>39</v>
      </c>
      <c r="BQ23" s="78" t="s">
        <v>46</v>
      </c>
      <c r="BR23" s="79" t="s">
        <v>39</v>
      </c>
      <c r="BS23" s="76"/>
      <c r="BT23" s="77">
        <v>0</v>
      </c>
      <c r="BU23" s="77">
        <v>56.51</v>
      </c>
      <c r="BV23" s="77">
        <v>2472.95</v>
      </c>
      <c r="BW23" s="76"/>
      <c r="BX23" s="76"/>
      <c r="BY23" s="76"/>
      <c r="BZ23" s="76"/>
      <c r="CA23" s="76"/>
      <c r="CB23" s="76"/>
      <c r="CC23" s="78" t="s">
        <v>47</v>
      </c>
      <c r="CD23" s="79" t="s">
        <v>39</v>
      </c>
      <c r="CE23" s="78" t="s">
        <v>48</v>
      </c>
      <c r="CF23" s="79" t="s">
        <v>39</v>
      </c>
      <c r="CG23" s="76"/>
      <c r="CH23" s="77">
        <v>0</v>
      </c>
      <c r="CI23" s="77">
        <v>58.48</v>
      </c>
      <c r="CJ23" s="77">
        <v>2561.45</v>
      </c>
      <c r="CK23" s="76"/>
      <c r="CL23" s="76"/>
      <c r="CM23" s="76"/>
      <c r="CN23" s="76"/>
      <c r="CO23" s="76"/>
      <c r="CP23" s="76"/>
      <c r="CQ23" s="78" t="s">
        <v>49</v>
      </c>
      <c r="CR23" s="79" t="s">
        <v>39</v>
      </c>
      <c r="CS23" s="78" t="s">
        <v>50</v>
      </c>
      <c r="CT23" s="79" t="s">
        <v>39</v>
      </c>
      <c r="CU23" s="76"/>
      <c r="CV23" s="77">
        <v>0</v>
      </c>
      <c r="CW23" s="77">
        <v>58.48</v>
      </c>
      <c r="CX23" s="77">
        <v>2561.45</v>
      </c>
      <c r="CY23" s="76"/>
      <c r="CZ23" s="76"/>
      <c r="DA23" s="76"/>
      <c r="DB23" s="76"/>
      <c r="DC23" s="76"/>
      <c r="DD23" s="76"/>
      <c r="DE23" s="78" t="s">
        <v>51</v>
      </c>
      <c r="DF23" s="79" t="s">
        <v>39</v>
      </c>
      <c r="DG23" s="78" t="s">
        <v>52</v>
      </c>
      <c r="DH23" s="79" t="s">
        <v>39</v>
      </c>
      <c r="DI23" s="76"/>
      <c r="DJ23" s="77">
        <v>0</v>
      </c>
      <c r="DK23" s="77">
        <v>60.58</v>
      </c>
      <c r="DL23" s="77">
        <v>2651.6</v>
      </c>
      <c r="DM23" s="76"/>
      <c r="DN23" s="76"/>
      <c r="DO23" s="76"/>
      <c r="DP23" s="76"/>
      <c r="DQ23" s="76"/>
      <c r="DR23" s="76"/>
      <c r="DS23" s="78" t="s">
        <v>53</v>
      </c>
      <c r="DT23" s="79" t="s">
        <v>39</v>
      </c>
      <c r="DU23" s="78" t="s">
        <v>54</v>
      </c>
      <c r="DV23" s="79" t="s">
        <v>55</v>
      </c>
      <c r="DW23" s="80"/>
      <c r="DX23" s="81" t="s">
        <v>56</v>
      </c>
      <c r="DY23" s="5" t="e">
        <f ca="1">strCheckDate(O24:DW24)</f>
        <v>#NAME?</v>
      </c>
      <c r="EA23" s="67" t="str">
        <f>IF(M23="","",M23)</f>
        <v>Для населения (с учетом НДС)</v>
      </c>
      <c r="EB23" s="67"/>
      <c r="EC23" s="67"/>
      <c r="ED23" s="67"/>
    </row>
    <row r="24" spans="1:132" ht="39.95" customHeight="1" hidden="1">
      <c r="A24" s="50"/>
      <c r="B24" s="50"/>
      <c r="C24" s="50"/>
      <c r="D24" s="50"/>
      <c r="E24" s="70"/>
      <c r="F24" s="50"/>
      <c r="G24" s="51"/>
      <c r="H24" s="31"/>
      <c r="I24" s="31"/>
      <c r="J24" s="31"/>
      <c r="K24" s="65"/>
      <c r="L24" s="82"/>
      <c r="M24" s="83"/>
      <c r="N24" s="75"/>
      <c r="O24" s="84"/>
      <c r="P24" s="84"/>
      <c r="Q24" s="85"/>
      <c r="R24" s="86" t="str">
        <f>Y23&amp;"-"&amp;AA23</f>
        <v>01.01.2020-30.06.2020</v>
      </c>
      <c r="S24" s="86"/>
      <c r="T24" s="86"/>
      <c r="U24" s="86"/>
      <c r="V24" s="86"/>
      <c r="W24" s="86"/>
      <c r="X24" s="86"/>
      <c r="Y24" s="78"/>
      <c r="Z24" s="79"/>
      <c r="AA24" s="87"/>
      <c r="AB24" s="79"/>
      <c r="AC24" s="84"/>
      <c r="AD24" s="84"/>
      <c r="AE24" s="85"/>
      <c r="AF24" s="86" t="str">
        <f>AM23&amp;"-"&amp;AO23</f>
        <v>01.07.2020-31.12.2020</v>
      </c>
      <c r="AG24" s="86"/>
      <c r="AH24" s="86"/>
      <c r="AI24" s="86"/>
      <c r="AJ24" s="86"/>
      <c r="AK24" s="86"/>
      <c r="AL24" s="86"/>
      <c r="AM24" s="78"/>
      <c r="AN24" s="79"/>
      <c r="AO24" s="87"/>
      <c r="AP24" s="79"/>
      <c r="AQ24" s="84"/>
      <c r="AR24" s="84"/>
      <c r="AS24" s="85"/>
      <c r="AT24" s="86" t="str">
        <f>BA23&amp;"-"&amp;BC23</f>
        <v>01.01.2021-30.06.2021</v>
      </c>
      <c r="AU24" s="86"/>
      <c r="AV24" s="86"/>
      <c r="AW24" s="86"/>
      <c r="AX24" s="86"/>
      <c r="AY24" s="86"/>
      <c r="AZ24" s="86"/>
      <c r="BA24" s="78"/>
      <c r="BB24" s="79"/>
      <c r="BC24" s="87"/>
      <c r="BD24" s="79"/>
      <c r="BE24" s="84"/>
      <c r="BF24" s="84"/>
      <c r="BG24" s="85"/>
      <c r="BH24" s="86" t="str">
        <f>BO23&amp;"-"&amp;BQ23</f>
        <v>01.07.2021-31.12.2021</v>
      </c>
      <c r="BI24" s="86"/>
      <c r="BJ24" s="86"/>
      <c r="BK24" s="86"/>
      <c r="BL24" s="86"/>
      <c r="BM24" s="86"/>
      <c r="BN24" s="86"/>
      <c r="BO24" s="78"/>
      <c r="BP24" s="79"/>
      <c r="BQ24" s="87"/>
      <c r="BR24" s="79"/>
      <c r="BS24" s="84"/>
      <c r="BT24" s="84"/>
      <c r="BU24" s="85"/>
      <c r="BV24" s="86" t="str">
        <f>CC23&amp;"-"&amp;CE23</f>
        <v>01.01.2022-30.06.2022</v>
      </c>
      <c r="BW24" s="86"/>
      <c r="BX24" s="86"/>
      <c r="BY24" s="86"/>
      <c r="BZ24" s="86"/>
      <c r="CA24" s="86"/>
      <c r="CB24" s="86"/>
      <c r="CC24" s="78"/>
      <c r="CD24" s="79"/>
      <c r="CE24" s="87"/>
      <c r="CF24" s="79"/>
      <c r="CG24" s="84"/>
      <c r="CH24" s="84"/>
      <c r="CI24" s="85"/>
      <c r="CJ24" s="86" t="str">
        <f>CQ23&amp;"-"&amp;CS23</f>
        <v>01.07.2022-31.12.2022</v>
      </c>
      <c r="CK24" s="86"/>
      <c r="CL24" s="86"/>
      <c r="CM24" s="86"/>
      <c r="CN24" s="86"/>
      <c r="CO24" s="86"/>
      <c r="CP24" s="86"/>
      <c r="CQ24" s="78"/>
      <c r="CR24" s="79"/>
      <c r="CS24" s="87"/>
      <c r="CT24" s="79"/>
      <c r="CU24" s="84"/>
      <c r="CV24" s="84"/>
      <c r="CW24" s="85"/>
      <c r="CX24" s="86" t="str">
        <f>DE23&amp;"-"&amp;DG23</f>
        <v>01.01.2023-30.06.2023</v>
      </c>
      <c r="CY24" s="86"/>
      <c r="CZ24" s="86"/>
      <c r="DA24" s="86"/>
      <c r="DB24" s="86"/>
      <c r="DC24" s="86"/>
      <c r="DD24" s="86"/>
      <c r="DE24" s="78"/>
      <c r="DF24" s="79"/>
      <c r="DG24" s="87"/>
      <c r="DH24" s="79"/>
      <c r="DI24" s="84"/>
      <c r="DJ24" s="84"/>
      <c r="DK24" s="85"/>
      <c r="DL24" s="86" t="str">
        <f>DS23&amp;"-"&amp;DU23</f>
        <v>01.07.2023-31.12.2023</v>
      </c>
      <c r="DM24" s="86"/>
      <c r="DN24" s="86"/>
      <c r="DO24" s="86"/>
      <c r="DP24" s="86"/>
      <c r="DQ24" s="86"/>
      <c r="DR24" s="86"/>
      <c r="DS24" s="78"/>
      <c r="DT24" s="79"/>
      <c r="DU24" s="87"/>
      <c r="DV24" s="79"/>
      <c r="DW24" s="80"/>
      <c r="DX24" s="88"/>
      <c r="EB24" s="67"/>
    </row>
    <row r="25" spans="1:132" ht="15" customHeight="1" hidden="1">
      <c r="A25" s="50"/>
      <c r="B25" s="50"/>
      <c r="C25" s="50"/>
      <c r="D25" s="50"/>
      <c r="E25" s="70"/>
      <c r="F25" s="50"/>
      <c r="G25" s="51"/>
      <c r="H25" s="31"/>
      <c r="I25" s="31"/>
      <c r="J25" s="31"/>
      <c r="K25" s="65"/>
      <c r="L25" s="89"/>
      <c r="M25" s="90"/>
      <c r="N25" s="91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3"/>
      <c r="Z25" s="94"/>
      <c r="AA25" s="94"/>
      <c r="AB25" s="94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3"/>
      <c r="AN25" s="94"/>
      <c r="AO25" s="94"/>
      <c r="AP25" s="94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3"/>
      <c r="BB25" s="94"/>
      <c r="BC25" s="94"/>
      <c r="BD25" s="94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3"/>
      <c r="BP25" s="94"/>
      <c r="BQ25" s="94"/>
      <c r="BR25" s="94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3"/>
      <c r="CD25" s="94"/>
      <c r="CE25" s="94"/>
      <c r="CF25" s="94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3"/>
      <c r="CR25" s="94"/>
      <c r="CS25" s="94"/>
      <c r="CT25" s="94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3"/>
      <c r="DF25" s="94"/>
      <c r="DG25" s="94"/>
      <c r="DH25" s="94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3"/>
      <c r="DT25" s="94"/>
      <c r="DU25" s="94"/>
      <c r="DV25" s="94"/>
      <c r="DW25" s="95"/>
      <c r="DX25" s="88"/>
      <c r="EB25" s="67"/>
    </row>
    <row r="26" spans="1:140" s="101" customFormat="1" ht="15" customHeight="1">
      <c r="A26" s="50"/>
      <c r="B26" s="50"/>
      <c r="C26" s="50"/>
      <c r="D26" s="50"/>
      <c r="E26" s="70"/>
      <c r="F26" s="96"/>
      <c r="G26" s="53"/>
      <c r="H26" s="31"/>
      <c r="I26" s="31"/>
      <c r="J26" s="65"/>
      <c r="K26" s="97"/>
      <c r="L26" s="89"/>
      <c r="M26" s="98" t="s">
        <v>57</v>
      </c>
      <c r="N26" s="91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3"/>
      <c r="Z26" s="94"/>
      <c r="AA26" s="94"/>
      <c r="AB26" s="94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3"/>
      <c r="AN26" s="94"/>
      <c r="AO26" s="94"/>
      <c r="AP26" s="94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3"/>
      <c r="BB26" s="94"/>
      <c r="BC26" s="94"/>
      <c r="BD26" s="94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3"/>
      <c r="BP26" s="94"/>
      <c r="BQ26" s="94"/>
      <c r="BR26" s="94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3"/>
      <c r="CD26" s="94"/>
      <c r="CE26" s="94"/>
      <c r="CF26" s="94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3"/>
      <c r="CR26" s="94"/>
      <c r="CS26" s="94"/>
      <c r="CT26" s="94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3"/>
      <c r="DF26" s="94"/>
      <c r="DG26" s="94"/>
      <c r="DH26" s="94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3"/>
      <c r="DT26" s="94"/>
      <c r="DU26" s="94"/>
      <c r="DV26" s="94"/>
      <c r="DW26" s="95"/>
      <c r="DX26" s="99"/>
      <c r="DY26" s="100"/>
      <c r="DZ26" s="100"/>
      <c r="EA26" s="100"/>
      <c r="EB26" s="67"/>
      <c r="EC26" s="100"/>
      <c r="ED26" s="5"/>
      <c r="EE26" s="5"/>
      <c r="EF26" s="100"/>
      <c r="EG26" s="100"/>
      <c r="EH26" s="100"/>
      <c r="EI26" s="100"/>
      <c r="EJ26" s="100"/>
    </row>
    <row r="27" spans="1:132" ht="33.75">
      <c r="A27" s="50"/>
      <c r="B27" s="50"/>
      <c r="C27" s="50"/>
      <c r="D27" s="50"/>
      <c r="E27" s="70" t="s">
        <v>26</v>
      </c>
      <c r="F27" s="51"/>
      <c r="G27" s="53"/>
      <c r="H27" s="31"/>
      <c r="I27" s="31" t="s">
        <v>3</v>
      </c>
      <c r="J27" s="65"/>
      <c r="K27" s="8"/>
      <c r="L27" s="56" t="e">
        <f ca="1">mergeValue(A27)&amp;"."&amp;mergeValue(B27)&amp;"."&amp;mergeValue(C27)&amp;"."&amp;mergeValue(D27)&amp;"."&amp;mergeValue(E27)</f>
        <v>#NAME?</v>
      </c>
      <c r="M27" s="71" t="s">
        <v>34</v>
      </c>
      <c r="N27" s="72"/>
      <c r="O27" s="102" t="s">
        <v>58</v>
      </c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4"/>
      <c r="DX27" s="60" t="s">
        <v>36</v>
      </c>
      <c r="DZ27" s="67" t="e">
        <f ca="1">strCheckUnique(EA27:EA31)</f>
        <v>#NAME?</v>
      </c>
      <c r="EB27" s="67"/>
    </row>
    <row r="28" spans="1:134" ht="66" customHeight="1">
      <c r="A28" s="50"/>
      <c r="B28" s="50"/>
      <c r="C28" s="50"/>
      <c r="D28" s="50"/>
      <c r="E28" s="70"/>
      <c r="F28" s="50">
        <v>1</v>
      </c>
      <c r="G28" s="51"/>
      <c r="H28" s="31"/>
      <c r="I28" s="31"/>
      <c r="J28" s="31"/>
      <c r="K28" s="65"/>
      <c r="L28" s="56" t="e">
        <f ca="1">mergeValue(A28)&amp;"."&amp;mergeValue(B28)&amp;"."&amp;mergeValue(C28)&amp;"."&amp;mergeValue(D28)&amp;"."&amp;mergeValue(E28)&amp;"."&amp;mergeValue(F28)</f>
        <v>#NAME?</v>
      </c>
      <c r="M28" s="105" t="s">
        <v>59</v>
      </c>
      <c r="N28" s="75"/>
      <c r="O28" s="76"/>
      <c r="P28" s="77">
        <v>0</v>
      </c>
      <c r="Q28" s="77">
        <v>44.77</v>
      </c>
      <c r="R28" s="77">
        <v>1989.25</v>
      </c>
      <c r="S28" s="76"/>
      <c r="T28" s="76"/>
      <c r="U28" s="76"/>
      <c r="V28" s="76"/>
      <c r="W28" s="76"/>
      <c r="X28" s="76"/>
      <c r="Y28" s="78" t="s">
        <v>38</v>
      </c>
      <c r="Z28" s="79" t="s">
        <v>39</v>
      </c>
      <c r="AA28" s="78" t="s">
        <v>40</v>
      </c>
      <c r="AB28" s="79" t="s">
        <v>39</v>
      </c>
      <c r="AC28" s="76"/>
      <c r="AD28" s="77">
        <v>0</v>
      </c>
      <c r="AE28" s="77">
        <v>46.33</v>
      </c>
      <c r="AF28" s="77">
        <v>1989.25</v>
      </c>
      <c r="AG28" s="76"/>
      <c r="AH28" s="76"/>
      <c r="AI28" s="76"/>
      <c r="AJ28" s="76"/>
      <c r="AK28" s="76"/>
      <c r="AL28" s="76"/>
      <c r="AM28" s="78" t="s">
        <v>41</v>
      </c>
      <c r="AN28" s="79" t="s">
        <v>39</v>
      </c>
      <c r="AO28" s="78" t="s">
        <v>42</v>
      </c>
      <c r="AP28" s="79" t="s">
        <v>39</v>
      </c>
      <c r="AQ28" s="76"/>
      <c r="AR28" s="77">
        <v>0</v>
      </c>
      <c r="AS28" s="77">
        <v>46.33</v>
      </c>
      <c r="AT28" s="77">
        <v>1989.25</v>
      </c>
      <c r="AU28" s="76"/>
      <c r="AV28" s="76"/>
      <c r="AW28" s="76"/>
      <c r="AX28" s="76"/>
      <c r="AY28" s="76"/>
      <c r="AZ28" s="76"/>
      <c r="BA28" s="78" t="s">
        <v>43</v>
      </c>
      <c r="BB28" s="79" t="s">
        <v>39</v>
      </c>
      <c r="BC28" s="78" t="s">
        <v>44</v>
      </c>
      <c r="BD28" s="79" t="s">
        <v>39</v>
      </c>
      <c r="BE28" s="76"/>
      <c r="BF28" s="77">
        <v>0</v>
      </c>
      <c r="BG28" s="77">
        <v>47.09</v>
      </c>
      <c r="BH28" s="77">
        <v>2060.79</v>
      </c>
      <c r="BI28" s="76"/>
      <c r="BJ28" s="76"/>
      <c r="BK28" s="76"/>
      <c r="BL28" s="76"/>
      <c r="BM28" s="76"/>
      <c r="BN28" s="76"/>
      <c r="BO28" s="78" t="s">
        <v>45</v>
      </c>
      <c r="BP28" s="79" t="s">
        <v>39</v>
      </c>
      <c r="BQ28" s="78" t="s">
        <v>46</v>
      </c>
      <c r="BR28" s="79" t="s">
        <v>39</v>
      </c>
      <c r="BS28" s="76"/>
      <c r="BT28" s="77">
        <v>0</v>
      </c>
      <c r="BU28" s="77">
        <v>47.09</v>
      </c>
      <c r="BV28" s="77">
        <v>2060.79</v>
      </c>
      <c r="BW28" s="76"/>
      <c r="BX28" s="76"/>
      <c r="BY28" s="76"/>
      <c r="BZ28" s="76"/>
      <c r="CA28" s="76"/>
      <c r="CB28" s="76"/>
      <c r="CC28" s="78" t="s">
        <v>47</v>
      </c>
      <c r="CD28" s="79" t="s">
        <v>39</v>
      </c>
      <c r="CE28" s="78" t="s">
        <v>48</v>
      </c>
      <c r="CF28" s="79" t="s">
        <v>39</v>
      </c>
      <c r="CG28" s="76"/>
      <c r="CH28" s="77">
        <v>0</v>
      </c>
      <c r="CI28" s="77">
        <v>48.73</v>
      </c>
      <c r="CJ28" s="77">
        <v>2134.54</v>
      </c>
      <c r="CK28" s="76"/>
      <c r="CL28" s="76"/>
      <c r="CM28" s="76"/>
      <c r="CN28" s="76"/>
      <c r="CO28" s="76"/>
      <c r="CP28" s="76"/>
      <c r="CQ28" s="78" t="s">
        <v>49</v>
      </c>
      <c r="CR28" s="79" t="s">
        <v>39</v>
      </c>
      <c r="CS28" s="78" t="s">
        <v>50</v>
      </c>
      <c r="CT28" s="79" t="s">
        <v>39</v>
      </c>
      <c r="CU28" s="76"/>
      <c r="CV28" s="77">
        <v>0</v>
      </c>
      <c r="CW28" s="77">
        <v>48.73</v>
      </c>
      <c r="CX28" s="77">
        <v>2134.54</v>
      </c>
      <c r="CY28" s="76"/>
      <c r="CZ28" s="76"/>
      <c r="DA28" s="76"/>
      <c r="DB28" s="76"/>
      <c r="DC28" s="76"/>
      <c r="DD28" s="76"/>
      <c r="DE28" s="78" t="s">
        <v>51</v>
      </c>
      <c r="DF28" s="79" t="s">
        <v>39</v>
      </c>
      <c r="DG28" s="78" t="s">
        <v>52</v>
      </c>
      <c r="DH28" s="79" t="s">
        <v>39</v>
      </c>
      <c r="DI28" s="76"/>
      <c r="DJ28" s="77">
        <v>0</v>
      </c>
      <c r="DK28" s="77">
        <v>50.48</v>
      </c>
      <c r="DL28" s="77">
        <v>2209.67</v>
      </c>
      <c r="DM28" s="76"/>
      <c r="DN28" s="76"/>
      <c r="DO28" s="76"/>
      <c r="DP28" s="76"/>
      <c r="DQ28" s="76"/>
      <c r="DR28" s="76"/>
      <c r="DS28" s="78" t="s">
        <v>53</v>
      </c>
      <c r="DT28" s="79" t="s">
        <v>39</v>
      </c>
      <c r="DU28" s="78" t="s">
        <v>54</v>
      </c>
      <c r="DV28" s="79" t="s">
        <v>55</v>
      </c>
      <c r="DW28" s="80"/>
      <c r="DX28" s="106" t="s">
        <v>56</v>
      </c>
      <c r="DY28" s="5" t="e">
        <f ca="1">strCheckDate(O29:DW29)</f>
        <v>#NAME?</v>
      </c>
      <c r="EA28" s="67" t="str">
        <f>IF(M28="","",M28)</f>
        <v>Для прочих потребителей (без учета НДС)</v>
      </c>
      <c r="EB28" s="67"/>
      <c r="EC28" s="67"/>
      <c r="ED28" s="67"/>
    </row>
    <row r="29" spans="1:132" ht="14.25" customHeight="1" hidden="1">
      <c r="A29" s="50"/>
      <c r="B29" s="50"/>
      <c r="C29" s="50"/>
      <c r="D29" s="50"/>
      <c r="E29" s="70"/>
      <c r="F29" s="50"/>
      <c r="G29" s="51"/>
      <c r="H29" s="31"/>
      <c r="I29" s="31"/>
      <c r="J29" s="31"/>
      <c r="K29" s="65"/>
      <c r="L29" s="82"/>
      <c r="M29" s="107"/>
      <c r="N29" s="75"/>
      <c r="O29" s="84"/>
      <c r="P29" s="84"/>
      <c r="Q29" s="85"/>
      <c r="R29" s="86" t="str">
        <f>Y28&amp;"-"&amp;AA28</f>
        <v>01.01.2020-30.06.2020</v>
      </c>
      <c r="S29" s="86"/>
      <c r="T29" s="86"/>
      <c r="U29" s="86"/>
      <c r="V29" s="86"/>
      <c r="W29" s="86"/>
      <c r="X29" s="86"/>
      <c r="Y29" s="78"/>
      <c r="Z29" s="79"/>
      <c r="AA29" s="87"/>
      <c r="AB29" s="79"/>
      <c r="AC29" s="84"/>
      <c r="AD29" s="84"/>
      <c r="AE29" s="85"/>
      <c r="AF29" s="86" t="str">
        <f>AM28&amp;"-"&amp;AO28</f>
        <v>01.07.2020-31.12.2020</v>
      </c>
      <c r="AG29" s="86"/>
      <c r="AH29" s="86"/>
      <c r="AI29" s="86"/>
      <c r="AJ29" s="86"/>
      <c r="AK29" s="86"/>
      <c r="AL29" s="86"/>
      <c r="AM29" s="78"/>
      <c r="AN29" s="79"/>
      <c r="AO29" s="87"/>
      <c r="AP29" s="79"/>
      <c r="AQ29" s="84"/>
      <c r="AR29" s="84"/>
      <c r="AS29" s="85"/>
      <c r="AT29" s="86" t="str">
        <f>BA28&amp;"-"&amp;BC28</f>
        <v>01.01.2021-30.06.2021</v>
      </c>
      <c r="AU29" s="86"/>
      <c r="AV29" s="86"/>
      <c r="AW29" s="86"/>
      <c r="AX29" s="86"/>
      <c r="AY29" s="86"/>
      <c r="AZ29" s="86"/>
      <c r="BA29" s="78"/>
      <c r="BB29" s="79"/>
      <c r="BC29" s="87"/>
      <c r="BD29" s="79"/>
      <c r="BE29" s="84"/>
      <c r="BF29" s="84"/>
      <c r="BG29" s="85"/>
      <c r="BH29" s="86" t="str">
        <f>BO28&amp;"-"&amp;BQ28</f>
        <v>01.07.2021-31.12.2021</v>
      </c>
      <c r="BI29" s="86"/>
      <c r="BJ29" s="86"/>
      <c r="BK29" s="86"/>
      <c r="BL29" s="86"/>
      <c r="BM29" s="86"/>
      <c r="BN29" s="86"/>
      <c r="BO29" s="78"/>
      <c r="BP29" s="79"/>
      <c r="BQ29" s="87"/>
      <c r="BR29" s="79"/>
      <c r="BS29" s="84"/>
      <c r="BT29" s="84"/>
      <c r="BU29" s="85"/>
      <c r="BV29" s="86" t="str">
        <f>CC28&amp;"-"&amp;CE28</f>
        <v>01.01.2022-30.06.2022</v>
      </c>
      <c r="BW29" s="86"/>
      <c r="BX29" s="86"/>
      <c r="BY29" s="86"/>
      <c r="BZ29" s="86"/>
      <c r="CA29" s="86"/>
      <c r="CB29" s="86"/>
      <c r="CC29" s="78"/>
      <c r="CD29" s="79"/>
      <c r="CE29" s="87"/>
      <c r="CF29" s="79"/>
      <c r="CG29" s="84"/>
      <c r="CH29" s="84"/>
      <c r="CI29" s="85"/>
      <c r="CJ29" s="86" t="str">
        <f>CQ28&amp;"-"&amp;CS28</f>
        <v>01.07.2022-31.12.2022</v>
      </c>
      <c r="CK29" s="86"/>
      <c r="CL29" s="86"/>
      <c r="CM29" s="86"/>
      <c r="CN29" s="86"/>
      <c r="CO29" s="86"/>
      <c r="CP29" s="86"/>
      <c r="CQ29" s="78"/>
      <c r="CR29" s="79"/>
      <c r="CS29" s="87"/>
      <c r="CT29" s="79"/>
      <c r="CU29" s="84"/>
      <c r="CV29" s="84"/>
      <c r="CW29" s="85"/>
      <c r="CX29" s="86" t="str">
        <f>DE28&amp;"-"&amp;DG28</f>
        <v>01.01.2023-30.06.2023</v>
      </c>
      <c r="CY29" s="86"/>
      <c r="CZ29" s="86"/>
      <c r="DA29" s="86"/>
      <c r="DB29" s="86"/>
      <c r="DC29" s="86"/>
      <c r="DD29" s="86"/>
      <c r="DE29" s="78"/>
      <c r="DF29" s="79"/>
      <c r="DG29" s="87"/>
      <c r="DH29" s="79"/>
      <c r="DI29" s="84"/>
      <c r="DJ29" s="84"/>
      <c r="DK29" s="85"/>
      <c r="DL29" s="86" t="str">
        <f>DS28&amp;"-"&amp;DU28</f>
        <v>01.07.2023-31.12.2023</v>
      </c>
      <c r="DM29" s="86"/>
      <c r="DN29" s="86"/>
      <c r="DO29" s="86"/>
      <c r="DP29" s="86"/>
      <c r="DQ29" s="86"/>
      <c r="DR29" s="86"/>
      <c r="DS29" s="78"/>
      <c r="DT29" s="79"/>
      <c r="DU29" s="87"/>
      <c r="DV29" s="79"/>
      <c r="DW29" s="80"/>
      <c r="DX29" s="106"/>
      <c r="EB29" s="67"/>
    </row>
    <row r="30" spans="1:132" ht="14.25" customHeight="1" hidden="1">
      <c r="A30" s="50"/>
      <c r="B30" s="50"/>
      <c r="C30" s="50"/>
      <c r="D30" s="50"/>
      <c r="E30" s="70"/>
      <c r="F30" s="50"/>
      <c r="G30" s="51"/>
      <c r="H30" s="31"/>
      <c r="I30" s="31"/>
      <c r="J30" s="31"/>
      <c r="K30" s="65"/>
      <c r="L30" s="89"/>
      <c r="M30" s="90"/>
      <c r="N30" s="91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3"/>
      <c r="Z30" s="94"/>
      <c r="AA30" s="94"/>
      <c r="AB30" s="94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3"/>
      <c r="AN30" s="94"/>
      <c r="AO30" s="94"/>
      <c r="AP30" s="94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3"/>
      <c r="BB30" s="94"/>
      <c r="BC30" s="94"/>
      <c r="BD30" s="94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3"/>
      <c r="BP30" s="94"/>
      <c r="BQ30" s="94"/>
      <c r="BR30" s="94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3"/>
      <c r="CD30" s="94"/>
      <c r="CE30" s="94"/>
      <c r="CF30" s="94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3"/>
      <c r="CR30" s="94"/>
      <c r="CS30" s="94"/>
      <c r="CT30" s="94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3"/>
      <c r="DF30" s="94"/>
      <c r="DG30" s="94"/>
      <c r="DH30" s="94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3"/>
      <c r="DT30" s="94"/>
      <c r="DU30" s="94"/>
      <c r="DV30" s="94"/>
      <c r="DW30" s="95"/>
      <c r="DX30" s="106"/>
      <c r="EB30" s="67"/>
    </row>
    <row r="31" spans="1:140" s="101" customFormat="1" ht="15" customHeight="1">
      <c r="A31" s="50"/>
      <c r="B31" s="50"/>
      <c r="C31" s="50"/>
      <c r="D31" s="50"/>
      <c r="E31" s="70"/>
      <c r="F31" s="96" t="s">
        <v>60</v>
      </c>
      <c r="G31" s="53"/>
      <c r="H31" s="31"/>
      <c r="I31" s="31"/>
      <c r="J31" s="65"/>
      <c r="K31" s="97"/>
      <c r="L31" s="89"/>
      <c r="M31" s="98" t="s">
        <v>57</v>
      </c>
      <c r="N31" s="91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3"/>
      <c r="Z31" s="94"/>
      <c r="AA31" s="94"/>
      <c r="AB31" s="94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3"/>
      <c r="AN31" s="94"/>
      <c r="AO31" s="94"/>
      <c r="AP31" s="94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3"/>
      <c r="BB31" s="94"/>
      <c r="BC31" s="94"/>
      <c r="BD31" s="94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3"/>
      <c r="BP31" s="94"/>
      <c r="BQ31" s="94"/>
      <c r="BR31" s="94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3"/>
      <c r="CD31" s="94"/>
      <c r="CE31" s="94"/>
      <c r="CF31" s="94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3"/>
      <c r="CR31" s="94"/>
      <c r="CS31" s="94"/>
      <c r="CT31" s="94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3"/>
      <c r="DF31" s="94"/>
      <c r="DG31" s="94"/>
      <c r="DH31" s="94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3"/>
      <c r="DT31" s="94"/>
      <c r="DU31" s="94"/>
      <c r="DV31" s="94"/>
      <c r="DW31" s="95"/>
      <c r="DX31" s="106"/>
      <c r="DY31" s="100"/>
      <c r="DZ31" s="100"/>
      <c r="EA31" s="100"/>
      <c r="EB31" s="67"/>
      <c r="EC31" s="100"/>
      <c r="ED31" s="5"/>
      <c r="EE31" s="5"/>
      <c r="EF31" s="100"/>
      <c r="EG31" s="100"/>
      <c r="EH31" s="100"/>
      <c r="EI31" s="100"/>
      <c r="EJ31" s="100"/>
    </row>
    <row r="32" spans="1:140" s="101" customFormat="1" ht="15">
      <c r="A32" s="50"/>
      <c r="B32" s="50"/>
      <c r="C32" s="50"/>
      <c r="D32" s="50"/>
      <c r="E32" s="61"/>
      <c r="F32" s="96"/>
      <c r="G32" s="53"/>
      <c r="H32" s="31"/>
      <c r="I32" s="108"/>
      <c r="J32" s="108"/>
      <c r="K32" s="97"/>
      <c r="L32" s="109"/>
      <c r="M32" s="110" t="s">
        <v>61</v>
      </c>
      <c r="N32" s="111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3"/>
      <c r="Z32" s="114"/>
      <c r="AA32" s="114"/>
      <c r="AB32" s="111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3"/>
      <c r="AN32" s="114"/>
      <c r="AO32" s="114"/>
      <c r="AP32" s="111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3"/>
      <c r="BB32" s="114"/>
      <c r="BC32" s="114"/>
      <c r="BD32" s="111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3"/>
      <c r="BP32" s="114"/>
      <c r="BQ32" s="114"/>
      <c r="BR32" s="111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3"/>
      <c r="CD32" s="114"/>
      <c r="CE32" s="114"/>
      <c r="CF32" s="111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3"/>
      <c r="CR32" s="114"/>
      <c r="CS32" s="114"/>
      <c r="CT32" s="111"/>
      <c r="CU32" s="112"/>
      <c r="CV32" s="112"/>
      <c r="CW32" s="112"/>
      <c r="CX32" s="112"/>
      <c r="CY32" s="112"/>
      <c r="CZ32" s="112"/>
      <c r="DA32" s="112"/>
      <c r="DB32" s="112"/>
      <c r="DC32" s="112"/>
      <c r="DD32" s="112"/>
      <c r="DE32" s="113"/>
      <c r="DF32" s="114"/>
      <c r="DG32" s="114"/>
      <c r="DH32" s="111"/>
      <c r="DI32" s="112"/>
      <c r="DJ32" s="112"/>
      <c r="DK32" s="112"/>
      <c r="DL32" s="112"/>
      <c r="DM32" s="112"/>
      <c r="DN32" s="112"/>
      <c r="DO32" s="112"/>
      <c r="DP32" s="112"/>
      <c r="DQ32" s="112"/>
      <c r="DR32" s="112"/>
      <c r="DS32" s="113"/>
      <c r="DT32" s="114"/>
      <c r="DU32" s="114"/>
      <c r="DV32" s="111"/>
      <c r="DW32" s="114"/>
      <c r="DX32" s="115"/>
      <c r="DY32" s="100"/>
      <c r="DZ32" s="100"/>
      <c r="EA32" s="100"/>
      <c r="EB32" s="100"/>
      <c r="EC32" s="100"/>
      <c r="ED32" s="100"/>
      <c r="EE32" s="100"/>
      <c r="EF32" s="100"/>
      <c r="EG32" s="100"/>
      <c r="EH32" s="100"/>
      <c r="EI32" s="100"/>
      <c r="EJ32" s="100"/>
    </row>
    <row r="33" spans="1:140" s="101" customFormat="1" ht="15">
      <c r="A33" s="50"/>
      <c r="B33" s="50"/>
      <c r="C33" s="50"/>
      <c r="D33" s="116"/>
      <c r="E33" s="116"/>
      <c r="F33" s="117"/>
      <c r="G33" s="116"/>
      <c r="H33" s="53"/>
      <c r="I33" s="97"/>
      <c r="J33" s="108"/>
      <c r="K33" s="55"/>
      <c r="L33" s="89"/>
      <c r="M33" s="118" t="s">
        <v>62</v>
      </c>
      <c r="N33" s="119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3"/>
      <c r="Z33" s="94"/>
      <c r="AA33" s="94"/>
      <c r="AB33" s="91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3"/>
      <c r="AN33" s="94"/>
      <c r="AO33" s="94"/>
      <c r="AP33" s="91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3"/>
      <c r="BB33" s="94"/>
      <c r="BC33" s="94"/>
      <c r="BD33" s="91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3"/>
      <c r="BP33" s="94"/>
      <c r="BQ33" s="94"/>
      <c r="BR33" s="91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3"/>
      <c r="CD33" s="94"/>
      <c r="CE33" s="94"/>
      <c r="CF33" s="91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3"/>
      <c r="CR33" s="94"/>
      <c r="CS33" s="94"/>
      <c r="CT33" s="91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3"/>
      <c r="DF33" s="94"/>
      <c r="DG33" s="94"/>
      <c r="DH33" s="91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3"/>
      <c r="DT33" s="94"/>
      <c r="DU33" s="94"/>
      <c r="DV33" s="91"/>
      <c r="DW33" s="94"/>
      <c r="DX33" s="95"/>
      <c r="DY33" s="100"/>
      <c r="DZ33" s="100"/>
      <c r="EA33" s="100"/>
      <c r="EB33" s="100"/>
      <c r="EC33" s="100"/>
      <c r="ED33" s="100"/>
      <c r="EE33" s="100"/>
      <c r="EF33" s="100"/>
      <c r="EG33" s="100"/>
      <c r="EH33" s="100"/>
      <c r="EI33" s="100"/>
      <c r="EJ33" s="100"/>
    </row>
    <row r="34" ht="3" customHeight="1">
      <c r="EJ34" s="3"/>
    </row>
    <row r="35" spans="12:140" ht="48.95" customHeight="1">
      <c r="L35" s="120">
        <v>1</v>
      </c>
      <c r="M35" s="121" t="s">
        <v>63</v>
      </c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  <c r="DK35" s="121"/>
      <c r="DL35" s="121"/>
      <c r="DM35" s="121"/>
      <c r="DN35" s="121"/>
      <c r="DO35" s="121"/>
      <c r="DP35" s="121"/>
      <c r="DQ35" s="121"/>
      <c r="DR35" s="121"/>
      <c r="DS35" s="121"/>
      <c r="DT35" s="121"/>
      <c r="DU35" s="121"/>
      <c r="DV35" s="121"/>
      <c r="DW35" s="121"/>
      <c r="EJ35" s="3"/>
    </row>
  </sheetData>
  <mergeCells count="172">
    <mergeCell ref="DU28:DU29"/>
    <mergeCell ref="DV28:DV29"/>
    <mergeCell ref="DX28:DX31"/>
    <mergeCell ref="M35:DW35"/>
    <mergeCell ref="DE28:DE29"/>
    <mergeCell ref="DF28:DF29"/>
    <mergeCell ref="DG28:DG29"/>
    <mergeCell ref="DH28:DH29"/>
    <mergeCell ref="DS28:DS29"/>
    <mergeCell ref="DT28:DT29"/>
    <mergeCell ref="CE28:CE29"/>
    <mergeCell ref="CF28:CF29"/>
    <mergeCell ref="CQ28:CQ29"/>
    <mergeCell ref="CR28:CR29"/>
    <mergeCell ref="CS28:CS29"/>
    <mergeCell ref="CT28:CT29"/>
    <mergeCell ref="BO28:BO29"/>
    <mergeCell ref="BP28:BP29"/>
    <mergeCell ref="BQ28:BQ29"/>
    <mergeCell ref="BR28:BR29"/>
    <mergeCell ref="CC28:CC29"/>
    <mergeCell ref="CD28:CD29"/>
    <mergeCell ref="AO28:AO29"/>
    <mergeCell ref="AP28:AP29"/>
    <mergeCell ref="BA28:BA29"/>
    <mergeCell ref="BB28:BB29"/>
    <mergeCell ref="BC28:BC29"/>
    <mergeCell ref="BD28:BD29"/>
    <mergeCell ref="Y28:Y29"/>
    <mergeCell ref="Z28:Z29"/>
    <mergeCell ref="AA28:AA29"/>
    <mergeCell ref="AB28:AB29"/>
    <mergeCell ref="AM28:AM29"/>
    <mergeCell ref="AN28:AN29"/>
    <mergeCell ref="DT23:DT24"/>
    <mergeCell ref="DU23:DU24"/>
    <mergeCell ref="DV23:DV24"/>
    <mergeCell ref="DX23:DX26"/>
    <mergeCell ref="E27:E31"/>
    <mergeCell ref="I27:I31"/>
    <mergeCell ref="O27:DW27"/>
    <mergeCell ref="F28:F30"/>
    <mergeCell ref="J28:J30"/>
    <mergeCell ref="N28:N29"/>
    <mergeCell ref="CT23:CT24"/>
    <mergeCell ref="DE23:DE24"/>
    <mergeCell ref="DF23:DF24"/>
    <mergeCell ref="DG23:DG24"/>
    <mergeCell ref="DH23:DH24"/>
    <mergeCell ref="DS23:DS24"/>
    <mergeCell ref="CD23:CD24"/>
    <mergeCell ref="CE23:CE24"/>
    <mergeCell ref="CF23:CF24"/>
    <mergeCell ref="CQ23:CQ24"/>
    <mergeCell ref="CR23:CR24"/>
    <mergeCell ref="CS23:CS24"/>
    <mergeCell ref="BD23:BD24"/>
    <mergeCell ref="BO23:BO24"/>
    <mergeCell ref="BP23:BP24"/>
    <mergeCell ref="BQ23:BQ24"/>
    <mergeCell ref="BR23:BR24"/>
    <mergeCell ref="CC23:CC24"/>
    <mergeCell ref="AN23:AN24"/>
    <mergeCell ref="AO23:AO24"/>
    <mergeCell ref="AP23:AP24"/>
    <mergeCell ref="BA23:BA24"/>
    <mergeCell ref="BB23:BB24"/>
    <mergeCell ref="BC23:BC24"/>
    <mergeCell ref="I22:I26"/>
    <mergeCell ref="O22:DW22"/>
    <mergeCell ref="F23:F25"/>
    <mergeCell ref="J23:J25"/>
    <mergeCell ref="N23:N24"/>
    <mergeCell ref="Y23:Y24"/>
    <mergeCell ref="Z23:Z24"/>
    <mergeCell ref="AA23:AA24"/>
    <mergeCell ref="AB23:AB24"/>
    <mergeCell ref="AM23:AM24"/>
    <mergeCell ref="A18:A33"/>
    <mergeCell ref="O18:DW18"/>
    <mergeCell ref="B19:B33"/>
    <mergeCell ref="O19:DW19"/>
    <mergeCell ref="C20:C33"/>
    <mergeCell ref="O20:DW20"/>
    <mergeCell ref="D21:D32"/>
    <mergeCell ref="H21:H32"/>
    <mergeCell ref="O21:DW21"/>
    <mergeCell ref="E22:E26"/>
    <mergeCell ref="DF16:DG16"/>
    <mergeCell ref="DT16:DU16"/>
    <mergeCell ref="Z17:AA17"/>
    <mergeCell ref="AN17:AO17"/>
    <mergeCell ref="BB17:BC17"/>
    <mergeCell ref="BP17:BQ17"/>
    <mergeCell ref="CD17:CE17"/>
    <mergeCell ref="CR17:CS17"/>
    <mergeCell ref="DF17:DG17"/>
    <mergeCell ref="DT17:DU17"/>
    <mergeCell ref="DK15:DL15"/>
    <mergeCell ref="DM15:DN15"/>
    <mergeCell ref="DO15:DQ15"/>
    <mergeCell ref="DS15:DU15"/>
    <mergeCell ref="Z16:AA16"/>
    <mergeCell ref="AN16:AO16"/>
    <mergeCell ref="BB16:BC16"/>
    <mergeCell ref="BP16:BQ16"/>
    <mergeCell ref="CD16:CE16"/>
    <mergeCell ref="CR16:CS16"/>
    <mergeCell ref="BY15:CA15"/>
    <mergeCell ref="CC15:CE15"/>
    <mergeCell ref="CI15:CJ15"/>
    <mergeCell ref="CK15:CL15"/>
    <mergeCell ref="CM15:CO15"/>
    <mergeCell ref="CQ15:CS15"/>
    <mergeCell ref="BG15:BH15"/>
    <mergeCell ref="BI15:BJ15"/>
    <mergeCell ref="BK15:BM15"/>
    <mergeCell ref="BO15:BQ15"/>
    <mergeCell ref="BU15:BV15"/>
    <mergeCell ref="BW15:BX15"/>
    <mergeCell ref="DV14:DV16"/>
    <mergeCell ref="DW14:DW16"/>
    <mergeCell ref="Q15:R15"/>
    <mergeCell ref="S15:T15"/>
    <mergeCell ref="U15:W15"/>
    <mergeCell ref="Y15:AA15"/>
    <mergeCell ref="AE15:AF15"/>
    <mergeCell ref="AG15:AH15"/>
    <mergeCell ref="AI15:AK15"/>
    <mergeCell ref="AM15:AO15"/>
    <mergeCell ref="CF14:CF16"/>
    <mergeCell ref="CG14:CS14"/>
    <mergeCell ref="CT14:CT16"/>
    <mergeCell ref="CU14:DG14"/>
    <mergeCell ref="DH14:DH16"/>
    <mergeCell ref="DI14:DU14"/>
    <mergeCell ref="CW15:CX15"/>
    <mergeCell ref="CY15:CZ15"/>
    <mergeCell ref="DA15:DC15"/>
    <mergeCell ref="DE15:DG15"/>
    <mergeCell ref="AP14:AP16"/>
    <mergeCell ref="AQ14:BC14"/>
    <mergeCell ref="BD14:BD16"/>
    <mergeCell ref="BE14:BQ14"/>
    <mergeCell ref="BR14:BR16"/>
    <mergeCell ref="BS14:CE14"/>
    <mergeCell ref="AS15:AT15"/>
    <mergeCell ref="AU15:AV15"/>
    <mergeCell ref="AW15:AY15"/>
    <mergeCell ref="BA15:BC15"/>
    <mergeCell ref="CU12:DH12"/>
    <mergeCell ref="DI12:DV12"/>
    <mergeCell ref="L13:DW13"/>
    <mergeCell ref="DX13:DX16"/>
    <mergeCell ref="L14:L16"/>
    <mergeCell ref="M14:M16"/>
    <mergeCell ref="N14:N16"/>
    <mergeCell ref="O14:AA14"/>
    <mergeCell ref="AB14:AB16"/>
    <mergeCell ref="AC14:AO14"/>
    <mergeCell ref="O12:AB12"/>
    <mergeCell ref="AC12:AP12"/>
    <mergeCell ref="AQ12:BD12"/>
    <mergeCell ref="BE12:BR12"/>
    <mergeCell ref="BS12:CF12"/>
    <mergeCell ref="CG12:CT12"/>
    <mergeCell ref="L5:AB5"/>
    <mergeCell ref="P7:DW7"/>
    <mergeCell ref="P8:DW8"/>
    <mergeCell ref="P9:DW9"/>
    <mergeCell ref="P10:DW10"/>
    <mergeCell ref="L11:M11"/>
  </mergeCells>
  <dataValidations count="8">
    <dataValidation type="decimal" allowBlank="1" showErrorMessage="1" errorTitle="Ошибка" error="Допускается ввод только действительных чисел!" sqref="P23:R23 AD23:AF23 AR23:AT23 BF23:BH23 BT23:BV23 CH23:CJ23 CV23:CX23 DJ23:DL23 P28:R28 AD28:AF28 AR28:AT28 BF28:BH28 BT28:BV28 CH28:CJ28 CV28:CX28 DJ28:DL28">
      <formula1>-999999999999999000000000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Z23:Z24 AB23:AB24 AN23:AN24 AP23:AP24 BB23:BB24 BD23:BD24 BP23:BP24 BR23:BR24 CD23:CD24 CF23:CF24 CR23:CR24 CT23:CT24 DF23:DF24 DH23:DH24 DT23:DT24 DV23:DV24 Z28:Z29 AB28:AB29 AN28:AN29 AP28:AP29 BB28:BB29 BD28:BD29 BP28:BP29 BR28:BR29 CD28:CD29 CF28:CF29 CR28:CR29 CT28:CT29 DF28:DF29 DH28:DH29 DT28:DT29 DV28:DV29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Y23 AA23:AA24 AM23 AO23:AO24 BA23 BC23:BC24 BO23 BQ23:BQ24 CC23 CE23:CE24 CQ23 CS23:CS24 DE23 DG23:DG24 DS23 DU23:DU24 Y28 AA28:AA29 AM28 AO28:AO29 BA28 BC28:BC29 BO28 BQ28:BQ29 CC28 CE28:CE29 CQ28 CS28:CS29 DE28 DG28:DG29 DS28 DU28:DU29"/>
    <dataValidation type="list" allowBlank="1" showInputMessage="1" showErrorMessage="1" errorTitle="Ошибка" error="Выберите значение из списка" sqref="O22:P22 AC22:AD22 AQ22:AR22 BE22:BF22 BS22:BT22 CG22:CH22 CU22:CV22 DI22:DJ22 O27">
      <formula1>kind_of_cons</formula1>
    </dataValidation>
    <dataValidation type="textLength" operator="lessThanOrEqual" allowBlank="1" showInputMessage="1" showErrorMessage="1" prompt="Введите значение признака дифференциации" errorTitle="Ошибка" error="Допускается ввод не более 900 символов!" sqref="M23 M2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DX7:DX10 O21:DW21">
      <formula1>900</formula1>
    </dataValidation>
    <dataValidation allowBlank="1" sqref="AN30:AN33 BB30:BB33 BP30:BP33 CD30:CD33 CR30:CR33 DF30:DF33 DT30:DT33 DT25:DT26 DF25:DF26 CR25:CR26 CD25:CD26 BP25:BP26 BB25:BB26 AN25:AN26 Z25:Z26 Z30:Z33"/>
    <dataValidation allowBlank="1" promptTitle="checkPeriodRange" sqref="R24:X24 AF24:AL24 AT24:AZ24 BH24:BN24 BV24:CB24 CJ24:CP24 CX24:DD24 DL24:DR24 R29:X29 AF29:AL29 AT29:AZ29 BH29:BN29 BV29:CB29 CJ29:CP29 CX29:DD29 DL29:DR29"/>
  </dataValidation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2019-12-31T03:49:57Z</dcterms:modified>
  <cp:category/>
  <cp:version/>
  <cp:contentType/>
  <cp:contentStatus/>
</cp:coreProperties>
</file>