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170" yWindow="105" windowWidth="24540" windowHeight="10515"/>
  </bookViews>
  <sheets>
    <sheet name="Форма 12" sheetId="2" r:id="rId1"/>
    <sheet name="Форма 13" sheetId="1" r:id="rId2"/>
  </sheets>
  <externalReferences>
    <externalReference r:id="rId3"/>
  </externalReferences>
  <definedNames>
    <definedName name="kind_of_cons">[1]TEHSHEET!$R$2:$R$6</definedName>
    <definedName name="kind_of_heat_transfer">[1]TEHSHEET!$O$2:$O$12</definedName>
    <definedName name="kind_of_scheme_in">[1]TEHSHEET!$Q$2:$Q$5</definedName>
    <definedName name="OFFER_METHOD">'Форма 12'!$G$10:$G$11</definedName>
    <definedName name="org">[1]Титульный!$F$31</definedName>
    <definedName name="PT_DIFFERENTIATION_CS">'[1]Перечень тарифов'!$AL$12:$AL$122</definedName>
    <definedName name="PT_DIFFERENTIATION_CS_ID">'[1]Перечень тарифов'!$AF$12:$AF$122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P_FORM_COLDVSNA_4_NAME_FORM">[1]DATA_FORMS!$C$17</definedName>
    <definedName name="PT_R_FORM_COLDVSNA_16_NAME_FORM">[1]DATA_FORMS!$C$19</definedName>
    <definedName name="TEMPLATE_GROUP">[1]TEHSHEET!$E$45</definedName>
    <definedName name="TEMPLATE_SPHERE">[1]TEHSHEET!$E$36</definedName>
    <definedName name="TEMPLATE_SPHERE_RUS">[1]TEHSHEET!$F$36</definedName>
    <definedName name="TITLE_DATE_PR">[1]Титульный!$F$21</definedName>
    <definedName name="TITLE_DATE_PR_CHANGE">[1]Титульный!$F$26</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s>
  <calcPr calcId="125725"/>
</workbook>
</file>

<file path=xl/calcChain.xml><?xml version="1.0" encoding="utf-8"?>
<calcChain xmlns="http://schemas.openxmlformats.org/spreadsheetml/2006/main">
  <c r="I28" i="2"/>
  <c r="I25"/>
  <c r="I20"/>
  <c r="I15"/>
  <c r="B27"/>
  <c r="B24"/>
  <c r="B19"/>
  <c r="B12"/>
  <c r="B9"/>
  <c r="C4"/>
  <c r="B4"/>
  <c r="C3"/>
  <c r="B3"/>
  <c r="A1"/>
  <c r="AW30" i="1" l="1"/>
  <c r="AW29"/>
  <c r="AW28"/>
  <c r="AW27"/>
  <c r="AW26"/>
  <c r="AW25"/>
  <c r="AW24"/>
  <c r="AN24"/>
  <c r="AG24"/>
  <c r="Z24"/>
  <c r="S24"/>
  <c r="L24"/>
  <c r="E24"/>
  <c r="AW23"/>
  <c r="AU23"/>
  <c r="AT23"/>
  <c r="AW22"/>
  <c r="AW21"/>
  <c r="AW20"/>
  <c r="AW19"/>
  <c r="AW18"/>
  <c r="AT18"/>
  <c r="C17"/>
  <c r="D17" s="1"/>
  <c r="E17" s="1"/>
  <c r="F17" s="1"/>
  <c r="G17" s="1"/>
  <c r="I17" s="1"/>
  <c r="J17" s="1"/>
  <c r="K17" s="1"/>
  <c r="L17" s="1"/>
  <c r="M17" s="1"/>
  <c r="N17" s="1"/>
  <c r="P17" s="1"/>
  <c r="Q17" s="1"/>
  <c r="R17" s="1"/>
  <c r="S17" s="1"/>
  <c r="T17" s="1"/>
  <c r="U17" s="1"/>
  <c r="W17" s="1"/>
  <c r="X17" s="1"/>
  <c r="Y17" s="1"/>
  <c r="Z17" s="1"/>
  <c r="AA17" s="1"/>
  <c r="AB17" s="1"/>
  <c r="AD17" s="1"/>
  <c r="AE17" s="1"/>
  <c r="AF17" s="1"/>
  <c r="AG17" s="1"/>
  <c r="AH17" s="1"/>
  <c r="AI17" s="1"/>
  <c r="AK17" s="1"/>
  <c r="AL17" s="1"/>
  <c r="AM17" s="1"/>
  <c r="AN17" s="1"/>
  <c r="AO17" s="1"/>
  <c r="AP17" s="1"/>
  <c r="AR17" s="1"/>
  <c r="AS17" s="1"/>
  <c r="AT17" s="1"/>
  <c r="AL10"/>
  <c r="AE10"/>
  <c r="X10"/>
  <c r="Q10"/>
  <c r="J10"/>
  <c r="C10"/>
  <c r="AL9"/>
  <c r="AE9"/>
  <c r="X9"/>
  <c r="Q9"/>
  <c r="J9"/>
  <c r="C9"/>
  <c r="AL7"/>
  <c r="AE7"/>
  <c r="X7"/>
  <c r="Q7"/>
  <c r="J7"/>
  <c r="C7"/>
  <c r="AL6"/>
  <c r="AE6"/>
  <c r="X6"/>
  <c r="Q6"/>
  <c r="J6"/>
  <c r="C6"/>
  <c r="AL5"/>
  <c r="AE5"/>
  <c r="X5"/>
  <c r="Q5"/>
  <c r="J5"/>
  <c r="C5"/>
  <c r="AL4"/>
  <c r="AE4"/>
  <c r="X4"/>
  <c r="Q4"/>
  <c r="J4"/>
  <c r="C4"/>
  <c r="A2"/>
  <c r="A1"/>
</calcChain>
</file>

<file path=xl/sharedStrings.xml><?xml version="1.0" encoding="utf-8"?>
<sst xmlns="http://schemas.openxmlformats.org/spreadsheetml/2006/main" count="186" uniqueCount="69">
  <si>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</si>
  <si>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</si>
  <si>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</si>
  <si>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Наименование централизованной системы холодного водоснабжения</t>
  </si>
  <si>
    <t>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водоснабжения._x000D_
В случае дифференциации тарифов по централизованным системам холодного водоснабжения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</si>
  <si>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</si>
  <si>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наличии)._x000D_
Дифференциация тарифа осуществляется в соответствии с законодательством в сфере водоснабжения и водоотведения._x000D_
В случае дифференциации тарифов по дополнительным признакам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</si>
  <si>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</si>
  <si>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по группам потребителей информация по ним указывается в отдельных строках.</t>
  </si>
  <si>
    <t>да</t>
  </si>
  <si>
    <t>Добавить значение признака дифференциации</t>
  </si>
  <si>
    <t>В случае наличия нескольких значений признака дифференциации тарифов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</si>
  <si>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группу потребителей</t>
  </si>
  <si>
    <t>Добавить наименование признака дифференциации</t>
  </si>
  <si>
    <t>Добавить централизованную систему для дифференциации</t>
  </si>
  <si>
    <t>Добавить территорию для дифференциации</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</si>
  <si>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</si>
  <si>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</si>
  <si>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</si>
  <si>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</si>
  <si>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</si>
  <si>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</si>
  <si>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</si>
  <si>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t>
  </si>
  <si>
    <t>Параметры формы</t>
  </si>
  <si>
    <t>№ п/п</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</si>
  <si>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</si>
  <si>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</si>
  <si>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</si>
  <si>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</si>
  <si>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</si>
  <si>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t>
  </si>
  <si>
    <t>Двухставочный тариф</t>
  </si>
  <si>
    <t>Срок действия</t>
  </si>
  <si>
    <t>Одноставочный тариф,_x000D_
руб./куб. м</t>
  </si>
  <si>
    <t>ставка платы за объем поданной воды,_x000D_
руб./куб. м</t>
  </si>
  <si>
    <t>ставка платы за содержание мощности,_x000D_
руб./куб. м в час</t>
  </si>
  <si>
    <t>дата начала</t>
  </si>
  <si>
    <t>дата окончания</t>
  </si>
  <si>
    <t>1</t>
  </si>
  <si>
    <t>2</t>
  </si>
  <si>
    <t>без дифференциации</t>
  </si>
  <si>
    <t>Добавить наименование тарифа</t>
  </si>
  <si>
    <t>1.1</t>
  </si>
  <si>
    <t>1.1.1</t>
  </si>
  <si>
    <t>1.1.1.1</t>
  </si>
  <si>
    <t>1.1.1.1.1</t>
  </si>
  <si>
    <t>1.1.1.1.1.1</t>
  </si>
  <si>
    <t>Тариф на холодную воду питьевую</t>
  </si>
  <si>
    <t>Территория 1</t>
  </si>
  <si>
    <t>x</t>
  </si>
  <si>
    <t>Добавить период</t>
  </si>
  <si>
    <t>Описание параметров формы</t>
  </si>
  <si>
    <t>Вид тарифа</t>
  </si>
  <si>
    <t>Период действия тарифов</t>
  </si>
  <si>
    <t>Информация</t>
  </si>
  <si>
    <t>Ссылка на документ</t>
  </si>
  <si>
    <t>с</t>
  </si>
  <si>
    <t>по</t>
  </si>
  <si>
    <t>метод индексации установленных тарифов</t>
  </si>
  <si>
    <t>https://portal.eias.ru/Portal/DownloadPage.aspx?type=12&amp;guid=64460249-be78-4b79-b6ca-510ab1693ed9</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</si>
  <si>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</si>
  <si>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3</t>
  </si>
  <si>
    <t>Необходимая валовая выручка на соответствующий период, в том числе с разбивкой по годам</t>
  </si>
  <si>
    <t>4</t>
  </si>
  <si>
    <t>5</t>
  </si>
  <si>
    <t>6</t>
  </si>
  <si>
    <t>Тариф на питьевую воду (питьевое водоснабжение)</t>
  </si>
  <si>
    <t>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t>
  </si>
</sst>
</file>

<file path=xl/styles.xml><?xml version="1.0" encoding="utf-8"?>
<styleSheet xmlns="http://schemas.openxmlformats.org/spreadsheetml/2006/main">
  <numFmts count="1">
    <numFmt numFmtId="165" formatCode="dd\.mm\.yyyy"/>
  </numFmts>
  <fonts count="23">
    <font>
      <sz val="11"/>
      <color theme="1"/>
      <name val="Calibri"/>
      <family val="2"/>
      <charset val="204"/>
      <scheme val="minor"/>
    </font>
    <font>
      <sz val="9"/>
      <name val="Tahoma"/>
    </font>
    <font>
      <sz val="1"/>
      <color theme="0"/>
      <name val="Tahoma"/>
    </font>
    <font>
      <sz val="8"/>
      <name val="Tahoma"/>
    </font>
    <font>
      <sz val="11"/>
      <color rgb="FFBCBCBC"/>
      <name val="Wingdings 2"/>
    </font>
    <font>
      <b/>
      <sz val="9"/>
      <color rgb="FF000080"/>
      <name val="Tahoma"/>
    </font>
    <font>
      <sz val="9"/>
      <color rgb="FF000080"/>
      <name val="Tahoma"/>
    </font>
    <font>
      <b/>
      <sz val="1"/>
      <color theme="0"/>
      <name val="Tahoma"/>
    </font>
    <font>
      <sz val="10"/>
      <name val="Tahoma"/>
    </font>
    <font>
      <b/>
      <sz val="9"/>
      <name val="Tahoma"/>
    </font>
    <font>
      <sz val="15"/>
      <color rgb="FF000000"/>
      <name val="Tahoma"/>
    </font>
    <font>
      <sz val="1"/>
      <name val="Tahoma"/>
    </font>
    <font>
      <sz val="1"/>
      <color rgb="FFBCBCBC"/>
      <name val="Tahoma"/>
    </font>
    <font>
      <sz val="9"/>
      <color theme="1"/>
      <name val="Tahoma"/>
      <family val="2"/>
      <charset val="204"/>
    </font>
    <font>
      <sz val="10"/>
      <name val="Tahoma"/>
      <family val="2"/>
      <charset val="204"/>
    </font>
    <font>
      <sz val="9"/>
      <name val="Tahoma"/>
      <family val="2"/>
      <charset val="204"/>
    </font>
    <font>
      <sz val="1"/>
      <color theme="0"/>
      <name val="Tahoma"/>
      <family val="2"/>
      <charset val="204"/>
    </font>
    <font>
      <sz val="15"/>
      <name val="Tahoma"/>
      <family val="2"/>
      <charset val="204"/>
    </font>
    <font>
      <sz val="9"/>
      <color rgb="FF000080"/>
      <name val="Tahoma"/>
      <family val="2"/>
      <charset val="204"/>
    </font>
    <font>
      <b/>
      <u/>
      <sz val="9"/>
      <color rgb="FF000080"/>
      <name val="Tahoma"/>
      <family val="2"/>
      <charset val="204"/>
    </font>
    <font>
      <b/>
      <sz val="9"/>
      <name val="Tahoma"/>
      <family val="2"/>
      <charset val="204"/>
    </font>
    <font>
      <b/>
      <sz val="9"/>
      <color rgb="FF000080"/>
      <name val="Tahoma"/>
      <family val="2"/>
      <charset val="204"/>
    </font>
    <font>
      <u/>
      <sz val="9"/>
      <color theme="10"/>
      <name val="Tahoma"/>
      <family val="2"/>
      <charset val="204"/>
    </font>
  </fonts>
  <fills count="8">
    <fill>
      <patternFill patternType="none"/>
    </fill>
    <fill>
      <patternFill patternType="gray125"/>
    </fill>
    <fill>
      <patternFill patternType="solid">
        <fgColor rgb="FFFFFFFF"/>
      </patternFill>
    </fill>
    <fill>
      <patternFill patternType="solid">
        <fgColor rgb="FFD7EAD3"/>
      </patternFill>
    </fill>
    <fill>
      <patternFill patternType="solid">
        <fgColor rgb="FFFFFFC0"/>
      </patternFill>
    </fill>
    <fill>
      <patternFill patternType="solid">
        <fgColor rgb="FFB7E4FF"/>
      </patternFill>
    </fill>
    <fill>
      <patternFill patternType="solid">
        <fgColor rgb="FFE3FAFD"/>
      </patternFill>
    </fill>
    <fill>
      <patternFill patternType="lightDown">
        <fgColor rgb="FFC0C0C0"/>
      </patternFill>
    </fill>
  </fills>
  <borders count="13">
    <border>
      <left/>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right style="thin">
        <color rgb="FFC0C0C0"/>
      </right>
      <top/>
      <bottom style="thin">
        <color rgb="FFC0C0C0"/>
      </bottom>
      <diagonal/>
    </border>
    <border>
      <left/>
      <right/>
      <top style="thin">
        <color rgb="FFC0C0C0"/>
      </top>
      <bottom/>
      <diagonal/>
    </border>
    <border>
      <left/>
      <right/>
      <top/>
      <bottom style="thin">
        <color rgb="FFC0C0C0"/>
      </bottom>
      <diagonal/>
    </border>
    <border>
      <left style="thin">
        <color rgb="FFC0C0C0"/>
      </left>
      <right style="thin">
        <color rgb="FFC0C0C0"/>
      </right>
      <top/>
      <bottom/>
      <diagonal/>
    </border>
  </borders>
  <cellStyleXfs count="1">
    <xf numFmtId="0" fontId="0" fillId="0" borderId="0"/>
  </cellStyleXfs>
  <cellXfs count="144">
    <xf numFmtId="0" fontId="0" fillId="0" borderId="0" xfId="0"/>
    <xf numFmtId="0" fontId="1" fillId="0" borderId="0" xfId="0" applyNumberFormat="1" applyFont="1" applyAlignment="1">
      <alignment horizontal="left" vertical="center" wrapText="1"/>
    </xf>
    <xf numFmtId="0" fontId="1" fillId="0" borderId="0" xfId="0" applyNumberFormat="1" applyFont="1" applyAlignment="1">
      <alignment vertical="center" wrapText="1"/>
    </xf>
    <xf numFmtId="0" fontId="2" fillId="0" borderId="0" xfId="0" applyNumberFormat="1" applyFont="1" applyAlignment="1">
      <alignment vertical="center" wrapText="1"/>
    </xf>
    <xf numFmtId="49" fontId="0" fillId="0" borderId="0" xfId="0" applyNumberFormat="1" applyFont="1" applyAlignment="1">
      <alignment vertical="top"/>
    </xf>
    <xf numFmtId="0" fontId="1" fillId="2" borderId="1" xfId="0" applyNumberFormat="1" applyFont="1" applyFill="1" applyBorder="1" applyAlignment="1">
      <alignment horizontal="left" vertical="center" wrapText="1"/>
    </xf>
    <xf numFmtId="0" fontId="1" fillId="0" borderId="1" xfId="0" applyNumberFormat="1" applyFont="1" applyBorder="1" applyAlignment="1">
      <alignment vertical="center" wrapText="1"/>
    </xf>
    <xf numFmtId="0" fontId="1" fillId="0" borderId="1" xfId="0" applyNumberFormat="1" applyFont="1" applyBorder="1" applyAlignment="1">
      <alignment horizontal="left" vertical="center" wrapText="1" indent="6"/>
    </xf>
    <xf numFmtId="0" fontId="1" fillId="3" borderId="2" xfId="0" applyNumberFormat="1" applyFont="1" applyFill="1" applyBorder="1" applyAlignment="1">
      <alignment horizontal="left" vertical="center" wrapText="1"/>
    </xf>
    <xf numFmtId="0" fontId="1" fillId="3" borderId="3" xfId="0" applyNumberFormat="1" applyFont="1" applyFill="1" applyBorder="1" applyAlignment="1">
      <alignment horizontal="left" vertical="center" wrapText="1"/>
    </xf>
    <xf numFmtId="0" fontId="1" fillId="3" borderId="4" xfId="0" applyNumberFormat="1" applyFont="1" applyFill="1" applyBorder="1" applyAlignment="1">
      <alignment horizontal="left" vertical="center" wrapText="1"/>
    </xf>
    <xf numFmtId="0" fontId="3" fillId="0" borderId="1" xfId="0" applyNumberFormat="1" applyFont="1" applyBorder="1" applyAlignment="1">
      <alignment vertical="top" wrapText="1"/>
    </xf>
    <xf numFmtId="0" fontId="2" fillId="0" borderId="0" xfId="0" applyNumberFormat="1" applyFont="1" applyAlignment="1">
      <alignment vertical="center"/>
    </xf>
    <xf numFmtId="0" fontId="1" fillId="2" borderId="1" xfId="0" applyNumberFormat="1" applyFont="1" applyFill="1" applyBorder="1" applyAlignment="1">
      <alignment horizontal="left" vertical="center" wrapText="1" indent="1"/>
    </xf>
    <xf numFmtId="0" fontId="1" fillId="2" borderId="1" xfId="0" applyNumberFormat="1" applyFont="1" applyFill="1" applyBorder="1" applyAlignment="1">
      <alignment horizontal="left" vertical="center" wrapText="1" indent="2"/>
    </xf>
    <xf numFmtId="0" fontId="1" fillId="2" borderId="1" xfId="0" applyNumberFormat="1" applyFont="1" applyFill="1" applyBorder="1" applyAlignment="1">
      <alignment horizontal="left" vertical="center" wrapText="1" indent="4"/>
    </xf>
    <xf numFmtId="0" fontId="1" fillId="4" borderId="2" xfId="0" applyNumberFormat="1" applyFont="1" applyFill="1" applyBorder="1" applyAlignment="1" applyProtection="1">
      <alignment horizontal="left" vertical="center" wrapText="1"/>
      <protection locked="0"/>
    </xf>
    <xf numFmtId="0" fontId="1" fillId="4" borderId="3" xfId="0" applyNumberFormat="1" applyFont="1" applyFill="1" applyBorder="1" applyAlignment="1" applyProtection="1">
      <alignment horizontal="left" vertical="center" wrapText="1"/>
      <protection locked="0"/>
    </xf>
    <xf numFmtId="0" fontId="1" fillId="4" borderId="4" xfId="0" applyNumberFormat="1" applyFont="1" applyFill="1" applyBorder="1" applyAlignment="1" applyProtection="1">
      <alignment horizontal="left" vertical="center" wrapText="1"/>
      <protection locked="0"/>
    </xf>
    <xf numFmtId="49" fontId="1" fillId="4" borderId="2"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wrapText="1"/>
      <protection locked="0"/>
    </xf>
    <xf numFmtId="49" fontId="1" fillId="4" borderId="4" xfId="0" applyNumberFormat="1" applyFont="1" applyFill="1" applyBorder="1" applyAlignment="1" applyProtection="1">
      <alignment horizontal="left" vertical="center" wrapText="1"/>
      <protection locked="0"/>
    </xf>
    <xf numFmtId="0" fontId="1" fillId="2" borderId="1" xfId="0" applyNumberFormat="1" applyFont="1" applyFill="1" applyBorder="1" applyAlignment="1">
      <alignment horizontal="left" vertical="center" wrapText="1" indent="5"/>
    </xf>
    <xf numFmtId="0" fontId="1" fillId="5" borderId="2" xfId="0" applyNumberFormat="1" applyFont="1" applyFill="1" applyBorder="1" applyAlignment="1">
      <alignment horizontal="left" vertical="center" wrapText="1"/>
    </xf>
    <xf numFmtId="0" fontId="1" fillId="5" borderId="3" xfId="0" applyNumberFormat="1" applyFont="1" applyFill="1" applyBorder="1" applyAlignment="1">
      <alignment horizontal="left" vertical="center" wrapText="1"/>
    </xf>
    <xf numFmtId="0" fontId="1" fillId="5" borderId="4" xfId="0" applyNumberFormat="1" applyFont="1" applyFill="1" applyBorder="1" applyAlignment="1">
      <alignment horizontal="left" vertical="center" wrapText="1"/>
    </xf>
    <xf numFmtId="0" fontId="3" fillId="0" borderId="5" xfId="0" applyNumberFormat="1" applyFont="1" applyBorder="1" applyAlignment="1">
      <alignment vertical="top" wrapText="1"/>
    </xf>
    <xf numFmtId="49" fontId="1" fillId="4" borderId="1" xfId="0" applyNumberFormat="1" applyFont="1" applyFill="1" applyBorder="1" applyAlignment="1" applyProtection="1">
      <alignment horizontal="left" vertical="center" wrapText="1" indent="6"/>
      <protection locked="0"/>
    </xf>
    <xf numFmtId="4" fontId="1" fillId="4" borderId="1" xfId="0" applyNumberFormat="1" applyFont="1" applyFill="1" applyBorder="1" applyAlignment="1" applyProtection="1">
      <alignment horizontal="right" vertical="center" wrapText="1"/>
      <protection locked="0"/>
    </xf>
    <xf numFmtId="165" fontId="0" fillId="6" borderId="1" xfId="0" applyNumberFormat="1" applyFont="1" applyFill="1" applyBorder="1" applyAlignment="1" applyProtection="1">
      <alignment horizontal="center" vertical="center" wrapText="1"/>
      <protection locked="0"/>
    </xf>
    <xf numFmtId="49" fontId="1" fillId="5" borderId="1" xfId="0" applyNumberFormat="1" applyFont="1" applyFill="1" applyBorder="1" applyAlignment="1">
      <alignment horizontal="center" vertical="center" wrapText="1"/>
    </xf>
    <xf numFmtId="165" fontId="0" fillId="6" borderId="5" xfId="0" applyNumberFormat="1" applyFont="1" applyFill="1" applyBorder="1" applyAlignment="1" applyProtection="1">
      <alignment horizontal="center" vertical="center" wrapText="1"/>
      <protection locked="0"/>
    </xf>
    <xf numFmtId="4" fontId="1" fillId="0" borderId="6" xfId="0" applyNumberFormat="1" applyFont="1" applyBorder="1" applyAlignment="1">
      <alignment horizontal="right" vertical="center" wrapText="1"/>
    </xf>
    <xf numFmtId="0" fontId="3" fillId="0" borderId="1" xfId="0" applyNumberFormat="1" applyFont="1" applyBorder="1" applyAlignment="1">
      <alignment horizontal="left" vertical="top" wrapText="1"/>
    </xf>
    <xf numFmtId="49" fontId="1" fillId="0" borderId="1" xfId="0" applyNumberFormat="1" applyFont="1" applyBorder="1" applyAlignment="1">
      <alignment horizontal="left" vertical="center" wrapText="1"/>
    </xf>
    <xf numFmtId="4" fontId="1" fillId="0" borderId="1" xfId="0" applyNumberFormat="1" applyFont="1" applyBorder="1" applyAlignment="1">
      <alignment horizontal="right" vertical="center" wrapText="1"/>
    </xf>
    <xf numFmtId="4" fontId="2" fillId="0" borderId="1" xfId="0" applyNumberFormat="1" applyFont="1" applyBorder="1" applyAlignment="1">
      <alignment horizontal="center" vertical="center" wrapText="1"/>
    </xf>
    <xf numFmtId="49" fontId="0" fillId="6" borderId="1" xfId="0" applyNumberFormat="1" applyFont="1" applyFill="1" applyBorder="1" applyAlignment="1" applyProtection="1">
      <alignment horizontal="center" vertical="center" wrapText="1"/>
      <protection locked="0"/>
    </xf>
    <xf numFmtId="49" fontId="0" fillId="6" borderId="7" xfId="0" applyNumberFormat="1" applyFont="1" applyFill="1" applyBorder="1" applyAlignment="1" applyProtection="1">
      <alignment horizontal="center" vertical="center" wrapText="1"/>
      <protection locked="0"/>
    </xf>
    <xf numFmtId="4" fontId="1" fillId="0" borderId="8" xfId="0" applyNumberFormat="1" applyFont="1" applyBorder="1" applyAlignment="1">
      <alignment horizontal="right" vertical="center" wrapText="1"/>
    </xf>
    <xf numFmtId="49" fontId="5" fillId="7" borderId="2" xfId="0" applyNumberFormat="1" applyFont="1" applyFill="1" applyBorder="1" applyAlignment="1">
      <alignment horizontal="left" vertical="center"/>
    </xf>
    <xf numFmtId="49" fontId="6" fillId="7" borderId="3" xfId="0" applyNumberFormat="1" applyFont="1" applyFill="1" applyBorder="1" applyAlignment="1">
      <alignment horizontal="left" vertical="center" indent="5"/>
    </xf>
    <xf numFmtId="49" fontId="1" fillId="7" borderId="3" xfId="0" applyNumberFormat="1" applyFont="1" applyFill="1" applyBorder="1" applyAlignment="1">
      <alignment horizontal="center" vertical="center" wrapText="1"/>
    </xf>
    <xf numFmtId="49" fontId="6" fillId="7" borderId="3" xfId="0" applyNumberFormat="1" applyFont="1" applyFill="1" applyBorder="1" applyAlignment="1">
      <alignment horizontal="left" vertical="center" indent="4"/>
    </xf>
    <xf numFmtId="49" fontId="0" fillId="7" borderId="3" xfId="0" applyNumberFormat="1" applyFont="1" applyFill="1" applyBorder="1" applyAlignment="1">
      <alignment horizontal="center" vertical="center" wrapText="1"/>
    </xf>
    <xf numFmtId="49" fontId="0" fillId="7" borderId="9" xfId="0" applyNumberFormat="1" applyFont="1" applyFill="1" applyBorder="1" applyAlignment="1">
      <alignment horizontal="center" vertical="center" wrapText="1"/>
    </xf>
    <xf numFmtId="49" fontId="6" fillId="7" borderId="3" xfId="0" applyNumberFormat="1" applyFont="1" applyFill="1" applyBorder="1" applyAlignment="1">
      <alignment horizontal="left" vertical="center" indent="3"/>
    </xf>
    <xf numFmtId="49" fontId="0" fillId="7" borderId="4" xfId="0" applyNumberFormat="1" applyFont="1" applyFill="1" applyBorder="1" applyAlignment="1">
      <alignment horizontal="center" vertical="center" wrapText="1"/>
    </xf>
    <xf numFmtId="49" fontId="7" fillId="0" borderId="0" xfId="0" applyNumberFormat="1" applyFont="1" applyAlignment="1">
      <alignment horizontal="left" vertical="center"/>
    </xf>
    <xf numFmtId="49" fontId="2" fillId="0" borderId="0" xfId="0" applyNumberFormat="1" applyFont="1" applyAlignment="1">
      <alignment horizontal="left" vertical="center" indent="1"/>
    </xf>
    <xf numFmtId="49" fontId="2" fillId="0" borderId="0" xfId="0" applyNumberFormat="1" applyFont="1" applyAlignment="1">
      <alignment horizontal="center" vertical="center" wrapText="1"/>
    </xf>
    <xf numFmtId="0" fontId="1" fillId="2" borderId="0" xfId="0" applyNumberFormat="1" applyFont="1" applyFill="1" applyAlignment="1">
      <alignment horizontal="left" vertical="center" wrapText="1"/>
    </xf>
    <xf numFmtId="0" fontId="1" fillId="2" borderId="0" xfId="0" applyNumberFormat="1" applyFont="1" applyFill="1" applyAlignment="1">
      <alignment vertical="center" wrapText="1"/>
    </xf>
    <xf numFmtId="0" fontId="8" fillId="0" borderId="0" xfId="0" applyNumberFormat="1" applyFont="1" applyAlignment="1">
      <alignment vertical="center" wrapText="1"/>
    </xf>
    <xf numFmtId="0" fontId="1" fillId="0" borderId="10" xfId="0" applyNumberFormat="1" applyFont="1" applyBorder="1" applyAlignment="1">
      <alignment horizontal="left" vertical="top" wrapText="1" indent="1"/>
    </xf>
    <xf numFmtId="0" fontId="1" fillId="0" borderId="11" xfId="0" applyNumberFormat="1" applyFont="1" applyBorder="1" applyAlignment="1">
      <alignment horizontal="left" vertical="center" wrapText="1" indent="1"/>
    </xf>
    <xf numFmtId="0" fontId="9" fillId="2" borderId="0" xfId="0" applyNumberFormat="1" applyFont="1" applyFill="1" applyAlignment="1">
      <alignment horizontal="center" vertical="center" wrapText="1"/>
    </xf>
    <xf numFmtId="0" fontId="0" fillId="0" borderId="0" xfId="0" applyNumberFormat="1" applyFont="1" applyAlignment="1">
      <alignment vertical="center"/>
    </xf>
    <xf numFmtId="0" fontId="0" fillId="2" borderId="1" xfId="0" applyNumberFormat="1" applyFont="1" applyFill="1" applyBorder="1" applyAlignment="1">
      <alignment horizontal="right" vertical="center" wrapText="1" indent="1"/>
    </xf>
    <xf numFmtId="0" fontId="1" fillId="3" borderId="1" xfId="0" applyNumberFormat="1" applyFont="1" applyFill="1" applyBorder="1" applyAlignment="1">
      <alignment horizontal="left" vertical="center" wrapText="1" indent="1"/>
    </xf>
    <xf numFmtId="0" fontId="10" fillId="0" borderId="0" xfId="0" applyNumberFormat="1" applyFont="1" applyAlignment="1">
      <alignment vertical="center"/>
    </xf>
    <xf numFmtId="165" fontId="1" fillId="3" borderId="1" xfId="0" applyNumberFormat="1" applyFont="1" applyFill="1" applyBorder="1" applyAlignment="1">
      <alignment horizontal="left" vertical="center" wrapText="1" indent="1"/>
    </xf>
    <xf numFmtId="0" fontId="4" fillId="0" borderId="1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2" borderId="3" xfId="0" applyNumberFormat="1" applyFont="1" applyFill="1" applyBorder="1" applyAlignment="1">
      <alignment horizontal="center" vertical="center" wrapText="1"/>
    </xf>
    <xf numFmtId="0" fontId="0" fillId="2" borderId="4"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9" fontId="6" fillId="7" borderId="5" xfId="0" applyNumberFormat="1" applyFont="1" applyFill="1" applyBorder="1" applyAlignment="1">
      <alignment horizontal="center" vertical="center" textRotation="90" wrapText="1"/>
    </xf>
    <xf numFmtId="0" fontId="1" fillId="0" borderId="5"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2" borderId="12" xfId="0" applyNumberFormat="1" applyFont="1" applyFill="1" applyBorder="1" applyAlignment="1">
      <alignment horizontal="center" vertical="center" wrapText="1"/>
    </xf>
    <xf numFmtId="49" fontId="6" fillId="7" borderId="12" xfId="0" applyNumberFormat="1" applyFont="1" applyFill="1" applyBorder="1" applyAlignment="1">
      <alignment horizontal="center" vertical="center" textRotation="90" wrapText="1"/>
    </xf>
    <xf numFmtId="0" fontId="0" fillId="0" borderId="1"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1" fillId="2" borderId="7" xfId="0" applyNumberFormat="1" applyFont="1" applyFill="1" applyBorder="1" applyAlignment="1">
      <alignment horizontal="center" vertical="center" wrapText="1"/>
    </xf>
    <xf numFmtId="49" fontId="6" fillId="7" borderId="7" xfId="0" applyNumberFormat="1" applyFont="1" applyFill="1" applyBorder="1" applyAlignment="1">
      <alignment horizontal="center" vertical="center" textRotation="90" wrapText="1"/>
    </xf>
    <xf numFmtId="49" fontId="12" fillId="2" borderId="10" xfId="0" applyNumberFormat="1" applyFont="1" applyFill="1" applyBorder="1" applyAlignment="1">
      <alignment horizontal="left" vertical="center" wrapText="1"/>
    </xf>
    <xf numFmtId="49" fontId="12" fillId="2" borderId="10"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1" fillId="0" borderId="0" xfId="0" applyNumberFormat="1" applyFont="1" applyAlignment="1">
      <alignment vertical="center" wrapText="1"/>
    </xf>
    <xf numFmtId="0" fontId="1" fillId="0" borderId="0" xfId="0" applyNumberFormat="1" applyFont="1" applyAlignment="1">
      <alignment horizontal="right" vertical="top" wrapText="1"/>
    </xf>
    <xf numFmtId="0" fontId="1" fillId="0" borderId="0" xfId="0" applyNumberFormat="1" applyFont="1" applyAlignment="1">
      <alignment horizontal="left" vertical="top" wrapText="1"/>
    </xf>
    <xf numFmtId="0" fontId="0" fillId="0" borderId="4" xfId="0" applyNumberFormat="1" applyFont="1" applyBorder="1" applyAlignment="1">
      <alignment horizontal="center" vertical="center" wrapText="1"/>
    </xf>
    <xf numFmtId="0" fontId="13" fillId="2" borderId="1" xfId="0" applyNumberFormat="1" applyFont="1" applyFill="1" applyBorder="1" applyAlignment="1">
      <alignment horizontal="right" vertical="center" wrapText="1" indent="1"/>
    </xf>
    <xf numFmtId="0" fontId="14" fillId="0" borderId="10" xfId="0" applyNumberFormat="1" applyFont="1" applyBorder="1" applyAlignment="1">
      <alignment vertical="top"/>
    </xf>
    <xf numFmtId="0" fontId="14" fillId="0" borderId="11" xfId="0" applyNumberFormat="1" applyFont="1" applyBorder="1" applyAlignment="1">
      <alignment vertical="center"/>
    </xf>
    <xf numFmtId="0" fontId="15" fillId="0" borderId="0" xfId="0" applyNumberFormat="1" applyFont="1" applyAlignment="1">
      <alignment vertical="center" wrapText="1"/>
    </xf>
    <xf numFmtId="0" fontId="16" fillId="0" borderId="0" xfId="0" applyNumberFormat="1" applyFont="1" applyAlignment="1">
      <alignment vertical="center"/>
    </xf>
    <xf numFmtId="0" fontId="0" fillId="3" borderId="1" xfId="0" applyNumberFormat="1" applyFont="1" applyFill="1" applyBorder="1" applyAlignment="1">
      <alignment horizontal="center" vertical="center" wrapText="1"/>
    </xf>
    <xf numFmtId="165" fontId="0" fillId="6" borderId="4" xfId="0" applyNumberFormat="1" applyFont="1" applyFill="1" applyBorder="1" applyAlignment="1" applyProtection="1">
      <alignment horizontal="left" vertical="center" wrapText="1"/>
      <protection locked="0"/>
    </xf>
    <xf numFmtId="165" fontId="0" fillId="6" borderId="2" xfId="0" applyNumberFormat="1" applyFont="1" applyFill="1" applyBorder="1" applyAlignment="1" applyProtection="1">
      <alignment horizontal="left" vertical="center" wrapText="1"/>
      <protection locked="0"/>
    </xf>
    <xf numFmtId="0" fontId="15" fillId="5" borderId="1" xfId="0" applyNumberFormat="1" applyFont="1" applyFill="1" applyBorder="1" applyAlignment="1">
      <alignment horizontal="left" vertical="center" wrapText="1"/>
    </xf>
    <xf numFmtId="0" fontId="17" fillId="0" borderId="0" xfId="0" applyNumberFormat="1" applyFont="1" applyAlignment="1">
      <alignment vertical="center" wrapText="1"/>
    </xf>
    <xf numFmtId="49" fontId="18" fillId="7" borderId="11" xfId="0" applyNumberFormat="1" applyFont="1" applyFill="1" applyBorder="1" applyAlignment="1">
      <alignment horizontal="left" vertical="center"/>
    </xf>
    <xf numFmtId="49" fontId="18" fillId="7" borderId="3" xfId="0" applyNumberFormat="1" applyFont="1" applyFill="1" applyBorder="1" applyAlignment="1">
      <alignment horizontal="left" vertical="center"/>
    </xf>
    <xf numFmtId="49" fontId="18" fillId="7" borderId="3" xfId="0" applyNumberFormat="1" applyFont="1" applyFill="1" applyBorder="1" applyAlignment="1">
      <alignment horizontal="left" vertical="center" indent="2"/>
    </xf>
    <xf numFmtId="49" fontId="19" fillId="7" borderId="4" xfId="0" applyNumberFormat="1" applyFont="1" applyFill="1" applyBorder="1" applyAlignment="1">
      <alignment horizontal="center" vertical="top"/>
    </xf>
    <xf numFmtId="4" fontId="0" fillId="6" borderId="1" xfId="0" applyNumberFormat="1" applyFont="1" applyFill="1" applyBorder="1" applyAlignment="1" applyProtection="1">
      <alignment horizontal="right" vertical="center" wrapText="1"/>
      <protection locked="0"/>
    </xf>
    <xf numFmtId="0" fontId="15" fillId="2" borderId="0" xfId="0" applyNumberFormat="1" applyFont="1" applyFill="1" applyAlignment="1">
      <alignment vertical="center" wrapText="1"/>
    </xf>
    <xf numFmtId="0" fontId="14" fillId="0" borderId="0" xfId="0" applyNumberFormat="1" applyFont="1" applyAlignment="1">
      <alignment vertical="center" wrapText="1"/>
    </xf>
    <xf numFmtId="0" fontId="15" fillId="2" borderId="0" xfId="0" applyNumberFormat="1" applyFont="1" applyFill="1" applyAlignment="1">
      <alignment horizontal="center" vertical="center" wrapText="1"/>
    </xf>
    <xf numFmtId="0" fontId="20" fillId="2" borderId="0" xfId="0" applyNumberFormat="1" applyFont="1" applyFill="1" applyAlignment="1">
      <alignment horizontal="center" vertical="center" wrapText="1"/>
    </xf>
    <xf numFmtId="0" fontId="15" fillId="2" borderId="0" xfId="0" applyNumberFormat="1" applyFont="1" applyFill="1" applyAlignment="1">
      <alignment horizontal="right" vertical="center"/>
    </xf>
    <xf numFmtId="165" fontId="15" fillId="3" borderId="1" xfId="0" applyNumberFormat="1" applyFont="1" applyFill="1" applyBorder="1" applyAlignment="1">
      <alignment horizontal="left" vertical="center" wrapText="1" indent="1"/>
    </xf>
    <xf numFmtId="0" fontId="15" fillId="3" borderId="1" xfId="0" applyNumberFormat="1" applyFont="1" applyFill="1" applyBorder="1" applyAlignment="1">
      <alignment horizontal="left" vertical="center" wrapText="1" indent="1"/>
    </xf>
    <xf numFmtId="0" fontId="21" fillId="2" borderId="0" xfId="0" applyNumberFormat="1" applyFont="1" applyFill="1" applyAlignment="1">
      <alignment horizontal="right" vertical="center"/>
    </xf>
    <xf numFmtId="0"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xf>
    <xf numFmtId="0" fontId="15" fillId="2" borderId="5" xfId="0" applyNumberFormat="1" applyFont="1" applyFill="1" applyBorder="1" applyAlignment="1">
      <alignment horizontal="center" vertical="center" wrapText="1"/>
    </xf>
    <xf numFmtId="0" fontId="0" fillId="0" borderId="5" xfId="0" applyNumberFormat="1" applyFont="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15" fillId="2" borderId="4" xfId="0" applyNumberFormat="1" applyFont="1" applyFill="1" applyBorder="1" applyAlignment="1">
      <alignment horizontal="center" vertical="center" wrapText="1"/>
    </xf>
    <xf numFmtId="0" fontId="15" fillId="2" borderId="7" xfId="0" applyNumberFormat="1" applyFont="1" applyFill="1" applyBorder="1" applyAlignment="1">
      <alignment horizontal="center" vertical="center" wrapText="1"/>
    </xf>
    <xf numFmtId="0" fontId="0" fillId="0" borderId="7" xfId="0" applyNumberFormat="1" applyFont="1" applyBorder="1" applyAlignment="1">
      <alignment horizontal="center" vertical="center" wrapText="1"/>
    </xf>
    <xf numFmtId="49" fontId="0" fillId="2" borderId="5" xfId="0" applyNumberFormat="1" applyFont="1" applyFill="1" applyBorder="1" applyAlignment="1">
      <alignment horizontal="center" vertical="center" wrapText="1"/>
    </xf>
    <xf numFmtId="0" fontId="0" fillId="0" borderId="5" xfId="0" applyNumberFormat="1" applyFont="1" applyBorder="1" applyAlignment="1">
      <alignment horizontal="left" vertical="center" wrapText="1"/>
    </xf>
    <xf numFmtId="0" fontId="0" fillId="0" borderId="1" xfId="0" applyNumberFormat="1" applyFont="1" applyBorder="1" applyAlignment="1">
      <alignment horizontal="left" vertical="center" wrapText="1"/>
    </xf>
    <xf numFmtId="0" fontId="15" fillId="0" borderId="1" xfId="0" applyNumberFormat="1" applyFont="1" applyBorder="1" applyAlignment="1">
      <alignment horizontal="left" vertical="center" wrapText="1"/>
    </xf>
    <xf numFmtId="49" fontId="0" fillId="2" borderId="1" xfId="0" applyNumberFormat="1" applyFont="1" applyFill="1" applyBorder="1" applyAlignment="1">
      <alignment horizontal="center" vertical="center" wrapText="1"/>
    </xf>
    <xf numFmtId="0" fontId="15" fillId="0" borderId="5" xfId="0" applyNumberFormat="1" applyFont="1" applyBorder="1" applyAlignment="1">
      <alignment horizontal="left" vertical="top" wrapText="1"/>
    </xf>
    <xf numFmtId="0" fontId="15" fillId="0" borderId="12" xfId="0" applyNumberFormat="1" applyFont="1" applyBorder="1" applyAlignment="1">
      <alignment horizontal="left" vertical="top" wrapText="1"/>
    </xf>
    <xf numFmtId="0" fontId="0" fillId="3" borderId="1" xfId="0" applyNumberFormat="1" applyFont="1" applyFill="1" applyBorder="1" applyAlignment="1">
      <alignment horizontal="left" vertical="center" wrapText="1" indent="1"/>
    </xf>
    <xf numFmtId="49" fontId="0" fillId="2" borderId="1" xfId="0" applyNumberFormat="1" applyFont="1" applyFill="1" applyBorder="1" applyAlignment="1">
      <alignment horizontal="center" vertical="center" wrapText="1"/>
    </xf>
    <xf numFmtId="0" fontId="15" fillId="0" borderId="1" xfId="0" applyNumberFormat="1" applyFont="1" applyBorder="1" applyAlignment="1">
      <alignment vertical="top" wrapText="1"/>
    </xf>
    <xf numFmtId="49" fontId="0" fillId="2" borderId="2" xfId="0" applyNumberFormat="1" applyFont="1" applyFill="1" applyBorder="1" applyAlignment="1">
      <alignment horizontal="center" vertical="center" wrapText="1"/>
    </xf>
    <xf numFmtId="49" fontId="22" fillId="6" borderId="1" xfId="0" applyNumberFormat="1" applyFont="1" applyFill="1" applyBorder="1" applyAlignment="1" applyProtection="1">
      <alignment horizontal="left" vertical="center" wrapText="1"/>
      <protection locked="0"/>
    </xf>
    <xf numFmtId="0" fontId="15" fillId="0" borderId="1" xfId="0" applyNumberFormat="1" applyFont="1" applyBorder="1" applyAlignment="1">
      <alignment vertical="center" wrapText="1"/>
    </xf>
    <xf numFmtId="0" fontId="15" fillId="0" borderId="7" xfId="0" applyNumberFormat="1" applyFont="1" applyBorder="1" applyAlignment="1">
      <alignment horizontal="left" vertical="top" wrapText="1"/>
    </xf>
    <xf numFmtId="0" fontId="15" fillId="0" borderId="5" xfId="0" applyNumberFormat="1" applyFont="1" applyBorder="1" applyAlignment="1">
      <alignment vertical="top" wrapText="1"/>
    </xf>
    <xf numFmtId="0" fontId="15" fillId="0" borderId="12" xfId="0" applyNumberFormat="1" applyFont="1" applyBorder="1" applyAlignment="1">
      <alignment vertical="center" wrapText="1"/>
    </xf>
    <xf numFmtId="0" fontId="14" fillId="0" borderId="0" xfId="0" applyNumberFormat="1" applyFont="1" applyAlignment="1">
      <alignment horizontal="right" vertical="top" wrapText="1"/>
    </xf>
    <xf numFmtId="0" fontId="15" fillId="0" borderId="0" xfId="0" applyNumberFormat="1" applyFont="1" applyAlignment="1">
      <alignment horizontal="left" vertical="top" wrapText="1"/>
    </xf>
    <xf numFmtId="0" fontId="15" fillId="0" borderId="3" xfId="0" applyNumberFormat="1" applyFont="1" applyBorder="1" applyAlignment="1">
      <alignment vertical="top"/>
    </xf>
    <xf numFmtId="0" fontId="13" fillId="2" borderId="2" xfId="0" applyNumberFormat="1" applyFont="1" applyFill="1" applyBorder="1" applyAlignment="1">
      <alignment horizontal="right" vertical="center" wrapText="1" indent="1"/>
    </xf>
    <xf numFmtId="0" fontId="15" fillId="0" borderId="0" xfId="0" applyNumberFormat="1" applyFont="1" applyAlignment="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tviv_Backup\&#1055;&#1069;&#1054;\&#1064;&#1072;&#1073;&#1083;&#1086;&#1085;&#1099;\2024\OPEN.INFO.REQUEST\PP108.OPEN.INFO.REQUEST.COLDVSNA.EIAS(v1.0.5)_expor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44680.458368055559</v>
          </cell>
        </row>
        <row r="22">
          <cell r="F22" t="str">
            <v>Исх-779</v>
          </cell>
        </row>
        <row r="26">
          <cell r="F26">
            <v>45408.458645833336</v>
          </cell>
        </row>
        <row r="27">
          <cell r="F27" t="str">
            <v>Исх-783</v>
          </cell>
        </row>
        <row r="31">
          <cell r="F31" t="str">
            <v>Лянторское городское муниципальное унитарное предприятие "Управление тепловодоснабжения и водоотведения"</v>
          </cell>
        </row>
      </sheetData>
      <sheetData sheetId="2"/>
      <sheetData sheetId="3"/>
      <sheetData sheetId="4">
        <row r="13">
          <cell r="AC13" t="str">
            <v>pIns_PT_VTAR_A</v>
          </cell>
          <cell r="AD13" t="str">
            <v>pt_ntar_1</v>
          </cell>
          <cell r="AE13" t="str">
            <v>pt_ter_1</v>
          </cell>
          <cell r="AF13" t="str">
            <v>pt_cs_1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N13">
            <v>0</v>
          </cell>
          <cell r="AO13" t="str">
            <v>.</v>
          </cell>
          <cell r="AP13" t="str">
            <v>..</v>
          </cell>
        </row>
        <row r="18">
          <cell r="AC18" t="str">
            <v>pIns_PT_VTAR_B</v>
          </cell>
          <cell r="AD18" t="str">
            <v>pt_ntar_2</v>
          </cell>
          <cell r="AE18" t="str">
            <v>pt_ter_2</v>
          </cell>
          <cell r="AF18" t="str">
            <v>pt_cs_2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N18">
            <v>0</v>
          </cell>
          <cell r="AO18" t="str">
            <v>.</v>
          </cell>
          <cell r="AP18" t="str">
            <v>..</v>
          </cell>
        </row>
        <row r="23">
          <cell r="AC23" t="str">
            <v>pIns_PT_VTAR_C</v>
          </cell>
          <cell r="AD23" t="str">
            <v>pt_ntar_3</v>
          </cell>
          <cell r="AE23" t="str">
            <v>pt_ter_3</v>
          </cell>
          <cell r="AF23" t="str">
            <v>pt_cs_3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N23">
            <v>0</v>
          </cell>
          <cell r="AO23" t="str">
            <v>.</v>
          </cell>
          <cell r="AP23" t="str">
            <v>..</v>
          </cell>
        </row>
        <row r="28">
          <cell r="AC28" t="str">
            <v>pIns_PT_VTAR_D</v>
          </cell>
          <cell r="AD28" t="str">
            <v>pt_ntar_4</v>
          </cell>
          <cell r="AE28" t="str">
            <v>pt_ter_4</v>
          </cell>
          <cell r="AF28" t="str">
            <v>pt_cs_4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N28">
            <v>0</v>
          </cell>
          <cell r="AO28" t="str">
            <v>.</v>
          </cell>
          <cell r="AP28" t="str">
            <v>..</v>
          </cell>
        </row>
        <row r="33">
          <cell r="AC33" t="str">
            <v>pIns_PT_VTAR_E1</v>
          </cell>
          <cell r="AD33" t="str">
            <v>pt_ntar_5</v>
          </cell>
          <cell r="AE33" t="str">
            <v>pt_ter_5</v>
          </cell>
          <cell r="AF33" t="str">
            <v>pt_cs_5</v>
          </cell>
          <cell r="AH33" t="str">
            <v>Тарифы на услуги по передаче тепловой энергии</v>
          </cell>
          <cell r="AJ33" t="str">
            <v/>
          </cell>
          <cell r="AK33" t="str">
            <v/>
          </cell>
          <cell r="AL33" t="str">
            <v/>
          </cell>
          <cell r="AN33">
            <v>0</v>
          </cell>
          <cell r="AO33" t="str">
            <v>.</v>
          </cell>
          <cell r="AP33" t="str">
            <v>..</v>
          </cell>
        </row>
        <row r="38">
          <cell r="AC38" t="str">
            <v>pIns_PT_VTAR_E2</v>
          </cell>
          <cell r="AD38" t="str">
            <v>pt_ntar_6</v>
          </cell>
          <cell r="AE38" t="str">
            <v>pt_ter_6</v>
          </cell>
          <cell r="AF38" t="str">
            <v>pt_cs_6</v>
          </cell>
          <cell r="AH38" t="str">
            <v>Тарифы на услуги по передаче теплоносителя</v>
          </cell>
          <cell r="AJ38" t="str">
            <v/>
          </cell>
          <cell r="AK38" t="str">
            <v/>
          </cell>
          <cell r="AL38" t="str">
            <v/>
          </cell>
          <cell r="AN38">
            <v>0</v>
          </cell>
          <cell r="AO38" t="str">
            <v>.</v>
          </cell>
          <cell r="AP38" t="str">
            <v>..</v>
          </cell>
        </row>
        <row r="43">
          <cell r="AC43" t="str">
            <v>pIns_PT_VTAR_F</v>
          </cell>
          <cell r="AD43" t="str">
            <v>pt_ntar_7</v>
          </cell>
          <cell r="AE43" t="str">
            <v>pt_ter_7</v>
          </cell>
          <cell r="AF43" t="str">
            <v>pt_cs_7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N43">
            <v>0</v>
          </cell>
          <cell r="AO43" t="str">
            <v>.</v>
          </cell>
          <cell r="AP43" t="str">
            <v>..</v>
          </cell>
        </row>
        <row r="48">
          <cell r="AC48" t="str">
            <v>pIns_PT_VTAR_G</v>
          </cell>
          <cell r="AD48" t="str">
            <v>pt_ntar_8</v>
          </cell>
          <cell r="AE48" t="str">
            <v>pt_ter_8</v>
          </cell>
          <cell r="AF48" t="str">
            <v>pt_cs_8</v>
          </cell>
          <cell r="AH48" t="str">
            <v>Плата за подключение (технологическое присоединение) к системе теплоснабжения</v>
          </cell>
          <cell r="AJ48" t="str">
            <v/>
          </cell>
          <cell r="AK48" t="str">
            <v/>
          </cell>
          <cell r="AL48" t="str">
            <v/>
          </cell>
          <cell r="AN48">
            <v>0</v>
          </cell>
          <cell r="AO48" t="str">
            <v>.</v>
          </cell>
          <cell r="AP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Тариф на холодную воду питьевую</v>
          </cell>
          <cell r="AK64" t="str">
            <v>Территория 1</v>
          </cell>
          <cell r="AL64" t="str">
            <v>без дифференциации</v>
          </cell>
          <cell r="AN64">
            <v>1</v>
          </cell>
          <cell r="AO64" t="str">
            <v>1.1</v>
          </cell>
          <cell r="AP64" t="str">
            <v>1.1.1</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N69">
            <v>0</v>
          </cell>
          <cell r="AO69" t="str">
            <v>.</v>
          </cell>
          <cell r="AP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N74">
            <v>0</v>
          </cell>
          <cell r="AO74" t="str">
            <v>.</v>
          </cell>
          <cell r="AP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N79">
            <v>0</v>
          </cell>
          <cell r="AO79" t="str">
            <v>.</v>
          </cell>
          <cell r="AP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N84">
            <v>0</v>
          </cell>
          <cell r="AO84" t="str">
            <v>.</v>
          </cell>
          <cell r="AP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N90">
            <v>0</v>
          </cell>
          <cell r="AO90" t="str">
            <v>.</v>
          </cell>
          <cell r="AP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N95">
            <v>0</v>
          </cell>
          <cell r="AO95" t="str">
            <v>.</v>
          </cell>
          <cell r="AP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N100">
            <v>0</v>
          </cell>
          <cell r="AO100" t="str">
            <v>.</v>
          </cell>
          <cell r="AP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N106">
            <v>0</v>
          </cell>
          <cell r="AO106" t="str">
            <v>.</v>
          </cell>
          <cell r="AP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N111">
            <v>0</v>
          </cell>
          <cell r="AO111" t="str">
            <v>.</v>
          </cell>
          <cell r="AP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N116">
            <v>0</v>
          </cell>
          <cell r="AO116" t="str">
            <v>.</v>
          </cell>
          <cell r="AP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36">
          <cell r="E36" t="str">
            <v>COLDVSNA</v>
          </cell>
          <cell r="F36" t="str">
            <v>холодного водоснабжения</v>
          </cell>
        </row>
        <row r="45">
          <cell r="E45" t="str">
            <v>R</v>
          </cell>
        </row>
      </sheetData>
      <sheetData sheetId="55">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eias.ru/Portal/DownloadPage.aspx?type=12&amp;guid=64460249-be78-4b79-b6ca-510ab1693ed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32"/>
  <sheetViews>
    <sheetView tabSelected="1" zoomScale="80" zoomScaleNormal="80" workbookViewId="0">
      <selection activeCell="B28" sqref="B28:B31"/>
    </sheetView>
  </sheetViews>
  <sheetFormatPr defaultColWidth="10.5703125" defaultRowHeight="14.25" customHeight="1"/>
  <cols>
    <col min="1" max="1" width="6.28515625" style="94" customWidth="1"/>
    <col min="2" max="2" width="46.7109375" style="94" customWidth="1"/>
    <col min="3" max="3" width="35.7109375" style="94" customWidth="1"/>
    <col min="4" max="4" width="3.7109375" style="94" customWidth="1"/>
    <col min="5" max="6" width="11.7109375" style="94" customWidth="1"/>
    <col min="7" max="7" width="40.140625" style="94" customWidth="1"/>
    <col min="8" max="8" width="35.7109375" style="94" customWidth="1"/>
    <col min="9" max="9" width="102.42578125" style="94" customWidth="1"/>
    <col min="10" max="10" width="10.5703125" style="94"/>
    <col min="11" max="12" width="10.5703125" style="95"/>
    <col min="13" max="29" width="10.5703125" style="94"/>
    <col min="30" max="16384" width="10.5703125" style="4"/>
  </cols>
  <sheetData>
    <row r="1" spans="1:20" ht="18" customHeight="1">
      <c r="A1" s="141"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12. Информация о предложении организации холодного водоснабжения об установлении тарифов в сфере холодного водоснабжения на очередной период регулирования</v>
      </c>
      <c r="B1" s="141"/>
      <c r="C1" s="141"/>
      <c r="D1" s="141"/>
      <c r="E1" s="141"/>
      <c r="F1" s="141"/>
      <c r="G1" s="141"/>
      <c r="H1" s="141"/>
      <c r="I1" s="107"/>
    </row>
    <row r="2" spans="1:20" ht="15">
      <c r="A2" s="106"/>
      <c r="B2" s="108"/>
      <c r="C2" s="108"/>
      <c r="D2" s="108"/>
      <c r="E2" s="108"/>
      <c r="F2" s="108"/>
      <c r="G2" s="108"/>
      <c r="H2" s="109"/>
      <c r="I2" s="110"/>
    </row>
    <row r="3" spans="1:20" ht="18.75" customHeight="1">
      <c r="A3" s="106"/>
      <c r="B3" s="142" t="str">
        <f>"Дата подачи заявления об "&amp;IF(TITLE_DATE_PR_CHANGE="","утверждении","изменении")&amp;" тарифов"</f>
        <v>Дата подачи заявления об изменении тарифов</v>
      </c>
      <c r="C3" s="111">
        <f>IF(TITLE_DATE_PR_CHANGE="",IF(TITLE_DATE_PR="","",TITLE_DATE_PR),TITLE_DATE_PR_CHANGE)</f>
        <v>45408.458645833336</v>
      </c>
      <c r="D3" s="111"/>
      <c r="E3" s="111"/>
      <c r="F3" s="111"/>
      <c r="G3" s="111"/>
      <c r="H3" s="111"/>
      <c r="I3" s="100"/>
    </row>
    <row r="4" spans="1:20" ht="18.75" customHeight="1">
      <c r="A4" s="106"/>
      <c r="B4" s="142" t="str">
        <f>"Номер подачи заявления об "&amp;IF(TITLE_DATE_PR_CHANGE="","утверждении","изменении")&amp;" тарифов"</f>
        <v>Номер подачи заявления об изменении тарифов</v>
      </c>
      <c r="C4" s="112" t="str">
        <f>IF(TITLE_NUMBER_PR_CHANGE="",IF(TITLE_NUMBER_PR="","",TITLE_NUMBER_PR),TITLE_NUMBER_PR_CHANGE)</f>
        <v>Исх-783</v>
      </c>
      <c r="D4" s="112"/>
      <c r="E4" s="112"/>
      <c r="F4" s="112"/>
      <c r="G4" s="112"/>
      <c r="H4" s="112"/>
      <c r="I4" s="100"/>
    </row>
    <row r="5" spans="1:20" ht="14.25" customHeight="1">
      <c r="A5" s="106"/>
      <c r="B5" s="108"/>
      <c r="C5" s="108"/>
      <c r="D5" s="108"/>
      <c r="E5" s="108"/>
      <c r="F5" s="108"/>
      <c r="G5" s="108"/>
      <c r="H5" s="113"/>
      <c r="I5" s="110"/>
    </row>
    <row r="6" spans="1:20" ht="21" customHeight="1">
      <c r="A6" s="114" t="s">
        <v>24</v>
      </c>
      <c r="B6" s="114"/>
      <c r="C6" s="114"/>
      <c r="D6" s="114"/>
      <c r="E6" s="114"/>
      <c r="F6" s="114"/>
      <c r="G6" s="114"/>
      <c r="H6" s="114"/>
      <c r="I6" s="115" t="s">
        <v>52</v>
      </c>
      <c r="K6" s="143"/>
      <c r="L6" s="143"/>
      <c r="M6" s="143"/>
      <c r="N6" s="143"/>
      <c r="O6" s="143"/>
      <c r="P6" s="143"/>
      <c r="Q6" s="143"/>
      <c r="R6" s="143"/>
      <c r="S6" s="143"/>
      <c r="T6" s="143"/>
    </row>
    <row r="7" spans="1:20" ht="21" customHeight="1">
      <c r="A7" s="116" t="s">
        <v>25</v>
      </c>
      <c r="B7" s="117" t="s">
        <v>53</v>
      </c>
      <c r="C7" s="117" t="s">
        <v>0</v>
      </c>
      <c r="D7" s="118" t="s">
        <v>54</v>
      </c>
      <c r="E7" s="119"/>
      <c r="F7" s="120"/>
      <c r="G7" s="117" t="s">
        <v>55</v>
      </c>
      <c r="H7" s="117" t="s">
        <v>56</v>
      </c>
      <c r="I7" s="115"/>
      <c r="K7" s="143"/>
      <c r="L7" s="143"/>
      <c r="M7" s="143"/>
      <c r="N7" s="143"/>
      <c r="O7" s="143"/>
      <c r="P7" s="143"/>
      <c r="Q7" s="143"/>
      <c r="R7" s="143"/>
      <c r="S7" s="143"/>
      <c r="T7" s="143"/>
    </row>
    <row r="8" spans="1:20" ht="21" customHeight="1">
      <c r="A8" s="121"/>
      <c r="B8" s="122"/>
      <c r="C8" s="122"/>
      <c r="D8" s="78" t="s">
        <v>57</v>
      </c>
      <c r="E8" s="79"/>
      <c r="F8" s="77" t="s">
        <v>58</v>
      </c>
      <c r="G8" s="122"/>
      <c r="H8" s="122"/>
      <c r="I8" s="115"/>
    </row>
    <row r="9" spans="1:20" ht="18.75" customHeight="1">
      <c r="A9" s="123" t="s">
        <v>39</v>
      </c>
      <c r="B9" s="124" t="str">
        <f>"Предлагаемый метод регулирования"&amp;IF(TEMPLATE_SPHERE="HEAT"," в сфере "&amp;TEMPLATE_SPHERE_RUS,"")</f>
        <v>Предлагаемый метод регулирования</v>
      </c>
      <c r="C9" s="124"/>
      <c r="D9" s="125"/>
      <c r="E9" s="125"/>
      <c r="F9" s="125"/>
      <c r="G9" s="124" t="s">
        <v>50</v>
      </c>
      <c r="H9" s="125"/>
      <c r="I9" s="126"/>
      <c r="J9" s="100"/>
    </row>
    <row r="10" spans="1:20" s="94" customFormat="1" ht="98.25" customHeight="1">
      <c r="A10" s="127"/>
      <c r="B10" s="130" t="s">
        <v>67</v>
      </c>
      <c r="C10" s="96" t="s">
        <v>48</v>
      </c>
      <c r="D10" s="90"/>
      <c r="E10" s="97">
        <v>44927.479212962964</v>
      </c>
      <c r="F10" s="98">
        <v>46752.479317129626</v>
      </c>
      <c r="G10" s="99" t="s">
        <v>59</v>
      </c>
      <c r="H10" s="90" t="s">
        <v>50</v>
      </c>
      <c r="I10" s="128" t="s">
        <v>68</v>
      </c>
      <c r="J10" s="100"/>
      <c r="K10" s="95"/>
      <c r="L10" s="95"/>
    </row>
    <row r="11" spans="1:20" s="94" customFormat="1" ht="18.75">
      <c r="A11" s="127"/>
      <c r="B11" s="130"/>
      <c r="C11" s="96"/>
      <c r="D11" s="101"/>
      <c r="E11" s="102" t="s">
        <v>51</v>
      </c>
      <c r="F11" s="103"/>
      <c r="G11" s="101"/>
      <c r="H11" s="104"/>
      <c r="I11" s="136"/>
      <c r="J11" s="100"/>
      <c r="K11" s="95"/>
      <c r="L11" s="95"/>
    </row>
    <row r="12" spans="1:20" ht="18.75" customHeight="1">
      <c r="A12" s="131" t="s">
        <v>40</v>
      </c>
      <c r="B12" s="125"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холодного водоснабжения)</v>
      </c>
      <c r="C12" s="125"/>
      <c r="D12" s="125"/>
      <c r="E12" s="125"/>
      <c r="F12" s="125"/>
      <c r="G12" s="125"/>
      <c r="H12" s="125"/>
      <c r="I12" s="132"/>
      <c r="J12" s="100"/>
    </row>
    <row r="13" spans="1:20" ht="41.25" customHeight="1">
      <c r="A13" s="133"/>
      <c r="B13" s="77" t="s">
        <v>50</v>
      </c>
      <c r="C13" s="77" t="s">
        <v>50</v>
      </c>
      <c r="D13" s="78" t="s">
        <v>50</v>
      </c>
      <c r="E13" s="79"/>
      <c r="F13" s="77" t="s">
        <v>50</v>
      </c>
      <c r="G13" s="77" t="s">
        <v>50</v>
      </c>
      <c r="H13" s="134" t="s">
        <v>60</v>
      </c>
      <c r="I13" s="135" t="s">
        <v>61</v>
      </c>
      <c r="J13" s="100"/>
    </row>
    <row r="14" spans="1:20" ht="18.75" customHeight="1">
      <c r="A14" s="131" t="s">
        <v>62</v>
      </c>
      <c r="B14" s="125" t="s">
        <v>63</v>
      </c>
      <c r="C14" s="125"/>
      <c r="D14" s="125"/>
      <c r="E14" s="125"/>
      <c r="F14" s="125"/>
      <c r="G14" s="125"/>
      <c r="H14" s="125"/>
      <c r="I14" s="132"/>
      <c r="J14" s="100"/>
    </row>
    <row r="15" spans="1:20" s="94" customFormat="1" ht="27.75" customHeight="1">
      <c r="A15" s="127"/>
      <c r="B15" s="130" t="s">
        <v>67</v>
      </c>
      <c r="C15" s="96" t="s">
        <v>48</v>
      </c>
      <c r="D15" s="90"/>
      <c r="E15" s="97">
        <v>45658.509004629632</v>
      </c>
      <c r="F15" s="98">
        <v>46022.509120370371</v>
      </c>
      <c r="G15" s="105">
        <v>139622.76999999999</v>
      </c>
      <c r="H15" s="90" t="s">
        <v>50</v>
      </c>
      <c r="I15" s="128"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J15" s="100"/>
      <c r="K15" s="95"/>
      <c r="L15" s="95"/>
    </row>
    <row r="16" spans="1:20" s="94" customFormat="1" ht="27.75" customHeight="1">
      <c r="A16" s="138"/>
      <c r="B16" s="138"/>
      <c r="C16" s="138"/>
      <c r="D16" s="77" t="s">
        <v>23</v>
      </c>
      <c r="E16" s="97">
        <v>46023.509641203702</v>
      </c>
      <c r="F16" s="98">
        <v>46387.509733796294</v>
      </c>
      <c r="G16" s="105">
        <v>143872.09</v>
      </c>
      <c r="H16" s="90" t="s">
        <v>50</v>
      </c>
      <c r="I16" s="129"/>
      <c r="J16" s="100"/>
      <c r="K16" s="95"/>
      <c r="L16" s="95"/>
    </row>
    <row r="17" spans="1:12" s="94" customFormat="1" ht="27.75" customHeight="1">
      <c r="A17" s="138"/>
      <c r="B17" s="138"/>
      <c r="C17" s="138"/>
      <c r="D17" s="77" t="s">
        <v>23</v>
      </c>
      <c r="E17" s="97">
        <v>46388.509837962964</v>
      </c>
      <c r="F17" s="98">
        <v>46752.509942129633</v>
      </c>
      <c r="G17" s="105">
        <v>141884.39000000001</v>
      </c>
      <c r="H17" s="90" t="s">
        <v>50</v>
      </c>
      <c r="I17" s="129"/>
      <c r="J17" s="100"/>
      <c r="K17" s="95"/>
      <c r="L17" s="95"/>
    </row>
    <row r="18" spans="1:12" s="94" customFormat="1" ht="18.75" customHeight="1">
      <c r="A18" s="127"/>
      <c r="B18" s="130"/>
      <c r="C18" s="96"/>
      <c r="D18" s="101"/>
      <c r="E18" s="102" t="s">
        <v>51</v>
      </c>
      <c r="F18" s="103"/>
      <c r="G18" s="101"/>
      <c r="H18" s="104"/>
      <c r="I18" s="137"/>
      <c r="J18" s="100"/>
      <c r="K18" s="95"/>
      <c r="L18" s="95"/>
    </row>
    <row r="19" spans="1:12" ht="18.75">
      <c r="A19" s="131" t="s">
        <v>64</v>
      </c>
      <c r="B19" s="125"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отпущенной потребителям воды</v>
      </c>
      <c r="C19" s="125"/>
      <c r="D19" s="125"/>
      <c r="E19" s="125"/>
      <c r="F19" s="125"/>
      <c r="G19" s="125"/>
      <c r="H19" s="125"/>
      <c r="I19" s="132"/>
      <c r="J19" s="100"/>
    </row>
    <row r="20" spans="1:12" s="94" customFormat="1" ht="26.25" customHeight="1">
      <c r="A20" s="127"/>
      <c r="B20" s="130" t="s">
        <v>67</v>
      </c>
      <c r="C20" s="96" t="s">
        <v>48</v>
      </c>
      <c r="D20" s="90"/>
      <c r="E20" s="97">
        <v>45658.51059027778</v>
      </c>
      <c r="F20" s="98">
        <v>46022</v>
      </c>
      <c r="G20" s="105">
        <v>1899.1659999999999</v>
      </c>
      <c r="H20" s="90" t="s">
        <v>50</v>
      </c>
      <c r="I20" s="128"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годового объема отпущенной потребителям воды указывается в колонке «Информация» в тыс. куб. м.
В случае дифференциации отпущенной потребителям воды по видам тарифов и (или) по срокам действия тарифов информация указывается в отдельных строках.</v>
      </c>
      <c r="J20" s="100"/>
      <c r="K20" s="95"/>
      <c r="L20" s="95"/>
    </row>
    <row r="21" spans="1:12" s="94" customFormat="1" ht="26.25" customHeight="1">
      <c r="A21" s="138"/>
      <c r="B21" s="138"/>
      <c r="C21" s="138"/>
      <c r="D21" s="77" t="s">
        <v>23</v>
      </c>
      <c r="E21" s="97">
        <v>46023</v>
      </c>
      <c r="F21" s="98">
        <v>46387</v>
      </c>
      <c r="G21" s="105">
        <v>1899.1659999999999</v>
      </c>
      <c r="H21" s="90" t="s">
        <v>50</v>
      </c>
      <c r="I21" s="129"/>
      <c r="J21" s="100"/>
      <c r="K21" s="95"/>
      <c r="L21" s="95"/>
    </row>
    <row r="22" spans="1:12" s="94" customFormat="1" ht="26.25" customHeight="1">
      <c r="A22" s="138"/>
      <c r="B22" s="138"/>
      <c r="C22" s="138"/>
      <c r="D22" s="77" t="s">
        <v>23</v>
      </c>
      <c r="E22" s="97">
        <v>46388</v>
      </c>
      <c r="F22" s="98">
        <v>46752</v>
      </c>
      <c r="G22" s="105">
        <v>1899.1659999999999</v>
      </c>
      <c r="H22" s="90" t="s">
        <v>50</v>
      </c>
      <c r="I22" s="129"/>
      <c r="J22" s="100"/>
      <c r="K22" s="95"/>
      <c r="L22" s="95"/>
    </row>
    <row r="23" spans="1:12" s="94" customFormat="1" ht="18.75" customHeight="1">
      <c r="A23" s="127"/>
      <c r="B23" s="130"/>
      <c r="C23" s="96"/>
      <c r="D23" s="101"/>
      <c r="E23" s="102" t="s">
        <v>51</v>
      </c>
      <c r="F23" s="103"/>
      <c r="G23" s="101"/>
      <c r="H23" s="104"/>
      <c r="I23" s="137"/>
      <c r="J23" s="100"/>
      <c r="K23" s="95"/>
      <c r="L23" s="95"/>
    </row>
    <row r="24" spans="1:12" ht="34.5" customHeight="1">
      <c r="A24" s="131" t="s">
        <v>65</v>
      </c>
      <c r="B24" s="125"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v>
      </c>
      <c r="C24" s="125"/>
      <c r="D24" s="125"/>
      <c r="E24" s="125"/>
      <c r="F24" s="125"/>
      <c r="G24" s="125"/>
      <c r="H24" s="125"/>
      <c r="I24" s="132"/>
      <c r="J24" s="100"/>
    </row>
    <row r="25" spans="1:12" s="94" customFormat="1" ht="18.75">
      <c r="A25" s="127"/>
      <c r="B25" s="130" t="s">
        <v>67</v>
      </c>
      <c r="C25" s="96" t="s">
        <v>48</v>
      </c>
      <c r="D25" s="90"/>
      <c r="E25" s="97">
        <v>45658</v>
      </c>
      <c r="F25" s="98">
        <v>46752</v>
      </c>
      <c r="G25" s="105">
        <v>0</v>
      </c>
      <c r="H25" s="90" t="s">
        <v>50</v>
      </c>
      <c r="I25" s="128"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холодного водоснабжения, исчисленных в соответствии с законодательством в сфере водоснабжения и водоотведения, указывается значение «0».
В случае дифференциации недополученных доходов организацией холодного водоснабжения по видам тарифов и/или по срокам действия тарифов информация указывается в отдельных строках.</v>
      </c>
      <c r="J25" s="100"/>
      <c r="K25" s="95"/>
      <c r="L25" s="95"/>
    </row>
    <row r="26" spans="1:12" s="94" customFormat="1" ht="18.75">
      <c r="A26" s="127"/>
      <c r="B26" s="130"/>
      <c r="C26" s="96"/>
      <c r="D26" s="101"/>
      <c r="E26" s="102" t="s">
        <v>51</v>
      </c>
      <c r="F26" s="103"/>
      <c r="G26" s="101"/>
      <c r="H26" s="104"/>
      <c r="I26" s="129"/>
      <c r="J26" s="100"/>
      <c r="K26" s="95"/>
      <c r="L26" s="95"/>
    </row>
    <row r="27" spans="1:12" ht="33" customHeight="1">
      <c r="A27" s="131" t="s">
        <v>66</v>
      </c>
      <c r="B27" s="125"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тарифов в предыдущий период регулирования (при их наличии), определенных в соответствии с Основами ценообразования в сфере водоснабжения и водоотведения</v>
      </c>
      <c r="C27" s="125"/>
      <c r="D27" s="125"/>
      <c r="E27" s="125"/>
      <c r="F27" s="125"/>
      <c r="G27" s="125"/>
      <c r="H27" s="125"/>
      <c r="I27" s="132"/>
      <c r="J27" s="100"/>
    </row>
    <row r="28" spans="1:12" s="94" customFormat="1" ht="31.5" customHeight="1">
      <c r="A28" s="127"/>
      <c r="B28" s="130" t="s">
        <v>67</v>
      </c>
      <c r="C28" s="96" t="s">
        <v>48</v>
      </c>
      <c r="D28" s="90"/>
      <c r="E28" s="97">
        <v>45658</v>
      </c>
      <c r="F28" s="98">
        <v>46022</v>
      </c>
      <c r="G28" s="105">
        <v>12221.57</v>
      </c>
      <c r="H28" s="90" t="s">
        <v>50</v>
      </c>
      <c r="I28" s="128"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холодного водоснабжения, предусмотренных законодательством в сфере водоснабжения и водоотведения.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J28" s="100"/>
      <c r="K28" s="95"/>
      <c r="L28" s="95"/>
    </row>
    <row r="29" spans="1:12" s="94" customFormat="1" ht="31.5" customHeight="1">
      <c r="A29" s="138"/>
      <c r="B29" s="138"/>
      <c r="C29" s="138"/>
      <c r="D29" s="77" t="s">
        <v>23</v>
      </c>
      <c r="E29" s="97">
        <v>46023</v>
      </c>
      <c r="F29" s="98">
        <v>46387</v>
      </c>
      <c r="G29" s="105">
        <v>13784.72</v>
      </c>
      <c r="H29" s="90" t="s">
        <v>50</v>
      </c>
      <c r="I29" s="129"/>
      <c r="J29" s="100"/>
      <c r="K29" s="95"/>
      <c r="L29" s="95"/>
    </row>
    <row r="30" spans="1:12" s="94" customFormat="1" ht="31.5" customHeight="1">
      <c r="A30" s="138"/>
      <c r="B30" s="138"/>
      <c r="C30" s="138"/>
      <c r="D30" s="77" t="s">
        <v>23</v>
      </c>
      <c r="E30" s="97">
        <v>46388</v>
      </c>
      <c r="F30" s="98">
        <v>46752</v>
      </c>
      <c r="G30" s="105">
        <v>8081.79</v>
      </c>
      <c r="H30" s="90" t="s">
        <v>50</v>
      </c>
      <c r="I30" s="129"/>
      <c r="J30" s="100"/>
      <c r="K30" s="95"/>
      <c r="L30" s="95"/>
    </row>
    <row r="31" spans="1:12" s="94" customFormat="1" ht="21.75" customHeight="1">
      <c r="A31" s="127"/>
      <c r="B31" s="130"/>
      <c r="C31" s="96"/>
      <c r="D31" s="101"/>
      <c r="E31" s="102" t="s">
        <v>51</v>
      </c>
      <c r="F31" s="103"/>
      <c r="G31" s="101"/>
      <c r="H31" s="104"/>
      <c r="I31" s="136"/>
      <c r="J31" s="100"/>
      <c r="K31" s="95"/>
      <c r="L31" s="95"/>
    </row>
    <row r="32" spans="1:12" ht="24.75" customHeight="1">
      <c r="A32" s="139"/>
      <c r="B32" s="140"/>
      <c r="C32" s="140"/>
      <c r="D32" s="140"/>
      <c r="E32" s="140"/>
      <c r="F32" s="140"/>
      <c r="G32" s="140"/>
      <c r="H32" s="140"/>
      <c r="I32" s="140"/>
    </row>
  </sheetData>
  <mergeCells count="39">
    <mergeCell ref="I20:I22"/>
    <mergeCell ref="I25:I26"/>
    <mergeCell ref="I28:I31"/>
    <mergeCell ref="B32:I32"/>
    <mergeCell ref="I15:I17"/>
    <mergeCell ref="A28:A31"/>
    <mergeCell ref="B28:B31"/>
    <mergeCell ref="C28:C31"/>
    <mergeCell ref="B27:H27"/>
    <mergeCell ref="A25:A26"/>
    <mergeCell ref="B25:B26"/>
    <mergeCell ref="C25:C26"/>
    <mergeCell ref="B24:H24"/>
    <mergeCell ref="A20:A23"/>
    <mergeCell ref="B20:B23"/>
    <mergeCell ref="C20:C23"/>
    <mergeCell ref="B19:H19"/>
    <mergeCell ref="A15:A18"/>
    <mergeCell ref="B15:B18"/>
    <mergeCell ref="C15:C18"/>
    <mergeCell ref="B12:H12"/>
    <mergeCell ref="D13:E13"/>
    <mergeCell ref="B14:H14"/>
    <mergeCell ref="A10:A11"/>
    <mergeCell ref="B10:B11"/>
    <mergeCell ref="C10:C11"/>
    <mergeCell ref="I10:I11"/>
    <mergeCell ref="B9:H9"/>
    <mergeCell ref="I6:I8"/>
    <mergeCell ref="A7:A8"/>
    <mergeCell ref="B7:B8"/>
    <mergeCell ref="C7:C8"/>
    <mergeCell ref="D7:F7"/>
    <mergeCell ref="G7:G8"/>
    <mergeCell ref="H7:H8"/>
    <mergeCell ref="D8:E8"/>
    <mergeCell ref="C3:H3"/>
    <mergeCell ref="C4:H4"/>
    <mergeCell ref="A6:H6"/>
  </mergeCells>
  <dataValidations count="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E28:F30 E25:F25 E20:F22 E10:F10 E15:F17"/>
    <dataValidation type="decimal" allowBlank="1" showErrorMessage="1" errorTitle="Ошибка" error="Допускается ввод только действительных чисел!" sqref="G28:G30 G25 G20:G22 G15:G17">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I28:I29 I25:I26 I20:I21 I9 I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13">
      <formula1>900</formula1>
    </dataValidation>
  </dataValidations>
  <hyperlinks>
    <hyperlink ref="H13" r:id="rId1"/>
  </hyperlinks>
  <pageMargins left="0.7" right="0.7" top="0.75" bottom="0.75" header="0.3" footer="0.3"/>
  <pageSetup paperSize="9" orientation="portrait" horizontalDpi="180" verticalDpi="180" r:id="rId2"/>
</worksheet>
</file>

<file path=xl/worksheets/sheet2.xml><?xml version="1.0" encoding="utf-8"?>
<worksheet xmlns="http://schemas.openxmlformats.org/spreadsheetml/2006/main" xmlns:r="http://schemas.openxmlformats.org/officeDocument/2006/relationships">
  <dimension ref="A1:BR34"/>
  <sheetViews>
    <sheetView zoomScale="80" zoomScaleNormal="80" workbookViewId="0">
      <selection activeCell="B36" sqref="B36"/>
    </sheetView>
  </sheetViews>
  <sheetFormatPr defaultColWidth="10.5703125" defaultRowHeight="14.25" customHeight="1"/>
  <cols>
    <col min="1" max="1" width="9.42578125" style="1" customWidth="1"/>
    <col min="2" max="2" width="51.5703125" style="2" bestFit="1" customWidth="1"/>
    <col min="3" max="3" width="15.140625" style="2" bestFit="1" customWidth="1"/>
    <col min="4" max="4" width="17.42578125" style="2" customWidth="1"/>
    <col min="5" max="5" width="15.85546875" style="2" customWidth="1"/>
    <col min="6" max="6" width="11.7109375" style="2" customWidth="1"/>
    <col min="7" max="7" width="3.7109375" style="2" customWidth="1"/>
    <col min="8" max="8" width="11.7109375" style="2" customWidth="1"/>
    <col min="9" max="9" width="9.85546875" style="2" customWidth="1"/>
    <col min="10" max="10" width="13.140625" style="4" customWidth="1"/>
    <col min="11" max="11" width="15.42578125" style="4" customWidth="1"/>
    <col min="12" max="12" width="14.42578125" style="4" customWidth="1"/>
    <col min="13" max="13" width="11" style="4" customWidth="1"/>
    <col min="14" max="14" width="5.85546875" style="4" customWidth="1"/>
    <col min="15" max="15" width="10.5703125" style="4"/>
    <col min="16" max="16" width="10.42578125" style="4" customWidth="1"/>
    <col min="17" max="17" width="13.42578125" style="4" customWidth="1"/>
    <col min="18" max="18" width="16.28515625" style="4" customWidth="1"/>
    <col min="19" max="19" width="15.7109375" style="4" customWidth="1"/>
    <col min="20" max="23" width="10.5703125" style="4"/>
    <col min="24" max="24" width="14" style="4" customWidth="1"/>
    <col min="25" max="25" width="16.42578125" style="4" customWidth="1"/>
    <col min="26" max="26" width="15.85546875" style="4" customWidth="1"/>
    <col min="27" max="30" width="10.5703125" style="4"/>
    <col min="31" max="31" width="14.5703125" style="4" customWidth="1"/>
    <col min="32" max="32" width="16" style="4" customWidth="1"/>
    <col min="33" max="33" width="16.140625" style="4" customWidth="1"/>
    <col min="34" max="37" width="10.5703125" style="4"/>
    <col min="38" max="38" width="13.28515625" style="4" customWidth="1"/>
    <col min="39" max="40" width="15.85546875" style="4" customWidth="1"/>
    <col min="41" max="44" width="10.5703125" style="4"/>
    <col min="45" max="45" width="4.7109375" style="2" customWidth="1"/>
    <col min="46" max="46" width="115.7109375" style="2" customWidth="1"/>
    <col min="47" max="48" width="10.5703125" style="3"/>
    <col min="49" max="49" width="11.140625" style="3" customWidth="1"/>
    <col min="50" max="51" width="10.5703125" style="3"/>
    <col min="52" max="16384" width="10.5703125" style="4"/>
  </cols>
  <sheetData>
    <row r="1" spans="1:51" ht="17.25" customHeight="1">
      <c r="A1" s="92" t="str">
        <f>IF(TEMPLATE_GROUP="P",PT_P_FORM_COLDVSNA_4_NAME_FORM,PT_R_FORM_COLDVSNA_16_NAME_FORM)</f>
        <v>Форма 13. Информация о предложении организации холодного водоснабжения об установлении расчетной величины тарифов в сфере холодного водоснабжения</v>
      </c>
      <c r="B1" s="92"/>
      <c r="C1" s="92"/>
      <c r="D1" s="92"/>
      <c r="E1" s="92"/>
      <c r="F1" s="92"/>
      <c r="G1" s="92"/>
      <c r="H1" s="92"/>
      <c r="I1" s="53"/>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row>
    <row r="2" spans="1:51" ht="17.25" customHeight="1">
      <c r="A2" s="93" t="str">
        <f>IF(org=0,"Не определено",org)</f>
        <v>Лянторское городское муниципальное унитарное предприятие "Управление тепловодоснабжения и водоотведения"</v>
      </c>
      <c r="B2" s="93"/>
      <c r="C2" s="93"/>
      <c r="D2" s="93"/>
      <c r="E2" s="93"/>
      <c r="F2" s="93"/>
      <c r="G2" s="93"/>
      <c r="H2" s="93"/>
      <c r="I2" s="53"/>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row>
    <row r="3" spans="1:51" ht="14.25" hidden="1" customHeight="1">
      <c r="A3" s="51"/>
      <c r="B3" s="52"/>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row>
    <row r="4" spans="1:51" s="57" customFormat="1" ht="25.5" hidden="1" customHeight="1">
      <c r="A4" s="58" t="s">
        <v>16</v>
      </c>
      <c r="B4" s="58"/>
      <c r="C4" s="59" t="str">
        <f>IF(TITLE_NAME_OR_PR_CHANGE="",IF(TITLE_NAME_OR_PR="","",TITLE_NAME_OR_PR),TITLE_NAME_OR_PR_CHANGE)</f>
        <v/>
      </c>
      <c r="D4" s="59"/>
      <c r="E4" s="59"/>
      <c r="F4" s="59"/>
      <c r="G4" s="59"/>
      <c r="H4" s="59"/>
      <c r="I4" s="2"/>
      <c r="J4" s="59" t="str">
        <f>IF(TITLE_NAME_OR_PR_CHANGE="",IF(TITLE_NAME_OR_PR="","",TITLE_NAME_OR_PR),TITLE_NAME_OR_PR_CHANGE)</f>
        <v/>
      </c>
      <c r="K4" s="59"/>
      <c r="L4" s="59"/>
      <c r="M4" s="59"/>
      <c r="N4" s="59"/>
      <c r="O4" s="59"/>
      <c r="P4" s="2"/>
      <c r="Q4" s="59" t="str">
        <f>IF(TITLE_NAME_OR_PR_CHANGE="",IF(TITLE_NAME_OR_PR="","",TITLE_NAME_OR_PR),TITLE_NAME_OR_PR_CHANGE)</f>
        <v/>
      </c>
      <c r="R4" s="59"/>
      <c r="S4" s="59"/>
      <c r="T4" s="59"/>
      <c r="U4" s="59"/>
      <c r="V4" s="59"/>
      <c r="W4" s="2"/>
      <c r="X4" s="59" t="str">
        <f>IF(TITLE_NAME_OR_PR_CHANGE="",IF(TITLE_NAME_OR_PR="","",TITLE_NAME_OR_PR),TITLE_NAME_OR_PR_CHANGE)</f>
        <v/>
      </c>
      <c r="Y4" s="59"/>
      <c r="Z4" s="59"/>
      <c r="AA4" s="59"/>
      <c r="AB4" s="59"/>
      <c r="AC4" s="59"/>
      <c r="AD4" s="2"/>
      <c r="AE4" s="59" t="str">
        <f>IF(TITLE_NAME_OR_PR_CHANGE="",IF(TITLE_NAME_OR_PR="","",TITLE_NAME_OR_PR),TITLE_NAME_OR_PR_CHANGE)</f>
        <v/>
      </c>
      <c r="AF4" s="59"/>
      <c r="AG4" s="59"/>
      <c r="AH4" s="59"/>
      <c r="AI4" s="59"/>
      <c r="AJ4" s="59"/>
      <c r="AK4" s="2"/>
      <c r="AL4" s="59" t="str">
        <f>IF(TITLE_NAME_OR_PR_CHANGE="",IF(TITLE_NAME_OR_PR="","",TITLE_NAME_OR_PR),TITLE_NAME_OR_PR_CHANGE)</f>
        <v/>
      </c>
      <c r="AM4" s="59"/>
      <c r="AN4" s="59"/>
      <c r="AO4" s="59"/>
      <c r="AP4" s="59"/>
      <c r="AQ4" s="59"/>
      <c r="AR4" s="2"/>
      <c r="AS4" s="2"/>
      <c r="AT4" s="60"/>
      <c r="AU4" s="12"/>
      <c r="AV4" s="12"/>
      <c r="AW4" s="12"/>
      <c r="AX4" s="12"/>
      <c r="AY4" s="12"/>
    </row>
    <row r="5" spans="1:51" s="57" customFormat="1" ht="18.75" hidden="1" customHeight="1">
      <c r="A5" s="58" t="s">
        <v>17</v>
      </c>
      <c r="B5" s="58"/>
      <c r="C5" s="61">
        <f>IF(TITLE_DATE_PR_CHANGE="",IF(TITLE_DATE_PR="","",TITLE_DATE_PR),TITLE_DATE_PR_CHANGE)</f>
        <v>45408.458645833336</v>
      </c>
      <c r="D5" s="61"/>
      <c r="E5" s="61"/>
      <c r="F5" s="61"/>
      <c r="G5" s="61"/>
      <c r="H5" s="61"/>
      <c r="I5" s="2"/>
      <c r="J5" s="61">
        <f>IF(TITLE_DATE_PR_CHANGE="",IF(TITLE_DATE_PR="","",TITLE_DATE_PR),TITLE_DATE_PR_CHANGE)</f>
        <v>45408.458645833336</v>
      </c>
      <c r="K5" s="61"/>
      <c r="L5" s="61"/>
      <c r="M5" s="61"/>
      <c r="N5" s="61"/>
      <c r="O5" s="61"/>
      <c r="P5" s="2"/>
      <c r="Q5" s="61">
        <f>IF(TITLE_DATE_PR_CHANGE="",IF(TITLE_DATE_PR="","",TITLE_DATE_PR),TITLE_DATE_PR_CHANGE)</f>
        <v>45408.458645833336</v>
      </c>
      <c r="R5" s="61"/>
      <c r="S5" s="61"/>
      <c r="T5" s="61"/>
      <c r="U5" s="61"/>
      <c r="V5" s="61"/>
      <c r="W5" s="2"/>
      <c r="X5" s="61">
        <f>IF(TITLE_DATE_PR_CHANGE="",IF(TITLE_DATE_PR="","",TITLE_DATE_PR),TITLE_DATE_PR_CHANGE)</f>
        <v>45408.458645833336</v>
      </c>
      <c r="Y5" s="61"/>
      <c r="Z5" s="61"/>
      <c r="AA5" s="61"/>
      <c r="AB5" s="61"/>
      <c r="AC5" s="61"/>
      <c r="AD5" s="2"/>
      <c r="AE5" s="61">
        <f>IF(TITLE_DATE_PR_CHANGE="",IF(TITLE_DATE_PR="","",TITLE_DATE_PR),TITLE_DATE_PR_CHANGE)</f>
        <v>45408.458645833336</v>
      </c>
      <c r="AF5" s="61"/>
      <c r="AG5" s="61"/>
      <c r="AH5" s="61"/>
      <c r="AI5" s="61"/>
      <c r="AJ5" s="61"/>
      <c r="AK5" s="2"/>
      <c r="AL5" s="61">
        <f>IF(TITLE_DATE_PR_CHANGE="",IF(TITLE_DATE_PR="","",TITLE_DATE_PR),TITLE_DATE_PR_CHANGE)</f>
        <v>45408.458645833336</v>
      </c>
      <c r="AM5" s="61"/>
      <c r="AN5" s="61"/>
      <c r="AO5" s="61"/>
      <c r="AP5" s="61"/>
      <c r="AQ5" s="61"/>
      <c r="AR5" s="2"/>
      <c r="AS5" s="2"/>
      <c r="AT5" s="60"/>
      <c r="AU5" s="12"/>
      <c r="AV5" s="12"/>
      <c r="AW5" s="12"/>
      <c r="AX5" s="12"/>
      <c r="AY5" s="12"/>
    </row>
    <row r="6" spans="1:51" s="57" customFormat="1" ht="18.75" hidden="1" customHeight="1">
      <c r="A6" s="58" t="s">
        <v>18</v>
      </c>
      <c r="B6" s="58"/>
      <c r="C6" s="59" t="str">
        <f>IF(TITLE_NUMBER_PR_CHANGE="",IF(TITLE_NUMBER_PR="","",TITLE_NUMBER_PR),TITLE_NUMBER_PR_CHANGE)</f>
        <v>Исх-783</v>
      </c>
      <c r="D6" s="59"/>
      <c r="E6" s="59"/>
      <c r="F6" s="59"/>
      <c r="G6" s="59"/>
      <c r="H6" s="59"/>
      <c r="I6" s="2"/>
      <c r="J6" s="59" t="str">
        <f>IF(TITLE_NUMBER_PR_CHANGE="",IF(TITLE_NUMBER_PR="","",TITLE_NUMBER_PR),TITLE_NUMBER_PR_CHANGE)</f>
        <v>Исх-783</v>
      </c>
      <c r="K6" s="59"/>
      <c r="L6" s="59"/>
      <c r="M6" s="59"/>
      <c r="N6" s="59"/>
      <c r="O6" s="59"/>
      <c r="P6" s="2"/>
      <c r="Q6" s="59" t="str">
        <f>IF(TITLE_NUMBER_PR_CHANGE="",IF(TITLE_NUMBER_PR="","",TITLE_NUMBER_PR),TITLE_NUMBER_PR_CHANGE)</f>
        <v>Исх-783</v>
      </c>
      <c r="R6" s="59"/>
      <c r="S6" s="59"/>
      <c r="T6" s="59"/>
      <c r="U6" s="59"/>
      <c r="V6" s="59"/>
      <c r="W6" s="2"/>
      <c r="X6" s="59" t="str">
        <f>IF(TITLE_NUMBER_PR_CHANGE="",IF(TITLE_NUMBER_PR="","",TITLE_NUMBER_PR),TITLE_NUMBER_PR_CHANGE)</f>
        <v>Исх-783</v>
      </c>
      <c r="Y6" s="59"/>
      <c r="Z6" s="59"/>
      <c r="AA6" s="59"/>
      <c r="AB6" s="59"/>
      <c r="AC6" s="59"/>
      <c r="AD6" s="2"/>
      <c r="AE6" s="59" t="str">
        <f>IF(TITLE_NUMBER_PR_CHANGE="",IF(TITLE_NUMBER_PR="","",TITLE_NUMBER_PR),TITLE_NUMBER_PR_CHANGE)</f>
        <v>Исх-783</v>
      </c>
      <c r="AF6" s="59"/>
      <c r="AG6" s="59"/>
      <c r="AH6" s="59"/>
      <c r="AI6" s="59"/>
      <c r="AJ6" s="59"/>
      <c r="AK6" s="2"/>
      <c r="AL6" s="59" t="str">
        <f>IF(TITLE_NUMBER_PR_CHANGE="",IF(TITLE_NUMBER_PR="","",TITLE_NUMBER_PR),TITLE_NUMBER_PR_CHANGE)</f>
        <v>Исх-783</v>
      </c>
      <c r="AM6" s="59"/>
      <c r="AN6" s="59"/>
      <c r="AO6" s="59"/>
      <c r="AP6" s="59"/>
      <c r="AQ6" s="59"/>
      <c r="AR6" s="2"/>
      <c r="AS6" s="2"/>
      <c r="AT6" s="60"/>
      <c r="AU6" s="12"/>
      <c r="AV6" s="12"/>
      <c r="AW6" s="12"/>
      <c r="AX6" s="12"/>
      <c r="AY6" s="12"/>
    </row>
    <row r="7" spans="1:51" s="57" customFormat="1" ht="18.75" hidden="1" customHeight="1">
      <c r="A7" s="58" t="s">
        <v>19</v>
      </c>
      <c r="B7" s="58"/>
      <c r="C7" s="59" t="str">
        <f>IF(TITLE_IST_PUB_CHANGE="",IF(TITLE_IST_PUB="","",TITLE_IST_PUB),TITLE_IST_PUB_CHANGE)</f>
        <v/>
      </c>
      <c r="D7" s="59"/>
      <c r="E7" s="59"/>
      <c r="F7" s="59"/>
      <c r="G7" s="59"/>
      <c r="H7" s="59"/>
      <c r="I7" s="2"/>
      <c r="J7" s="59" t="str">
        <f>IF(TITLE_IST_PUB_CHANGE="",IF(TITLE_IST_PUB="","",TITLE_IST_PUB),TITLE_IST_PUB_CHANGE)</f>
        <v/>
      </c>
      <c r="K7" s="59"/>
      <c r="L7" s="59"/>
      <c r="M7" s="59"/>
      <c r="N7" s="59"/>
      <c r="O7" s="59"/>
      <c r="P7" s="2"/>
      <c r="Q7" s="59" t="str">
        <f>IF(TITLE_IST_PUB_CHANGE="",IF(TITLE_IST_PUB="","",TITLE_IST_PUB),TITLE_IST_PUB_CHANGE)</f>
        <v/>
      </c>
      <c r="R7" s="59"/>
      <c r="S7" s="59"/>
      <c r="T7" s="59"/>
      <c r="U7" s="59"/>
      <c r="V7" s="59"/>
      <c r="W7" s="2"/>
      <c r="X7" s="59" t="str">
        <f>IF(TITLE_IST_PUB_CHANGE="",IF(TITLE_IST_PUB="","",TITLE_IST_PUB),TITLE_IST_PUB_CHANGE)</f>
        <v/>
      </c>
      <c r="Y7" s="59"/>
      <c r="Z7" s="59"/>
      <c r="AA7" s="59"/>
      <c r="AB7" s="59"/>
      <c r="AC7" s="59"/>
      <c r="AD7" s="2"/>
      <c r="AE7" s="59" t="str">
        <f>IF(TITLE_IST_PUB_CHANGE="",IF(TITLE_IST_PUB="","",TITLE_IST_PUB),TITLE_IST_PUB_CHANGE)</f>
        <v/>
      </c>
      <c r="AF7" s="59"/>
      <c r="AG7" s="59"/>
      <c r="AH7" s="59"/>
      <c r="AI7" s="59"/>
      <c r="AJ7" s="59"/>
      <c r="AK7" s="2"/>
      <c r="AL7" s="59" t="str">
        <f>IF(TITLE_IST_PUB_CHANGE="",IF(TITLE_IST_PUB="","",TITLE_IST_PUB),TITLE_IST_PUB_CHANGE)</f>
        <v/>
      </c>
      <c r="AM7" s="59"/>
      <c r="AN7" s="59"/>
      <c r="AO7" s="59"/>
      <c r="AP7" s="59"/>
      <c r="AQ7" s="59"/>
      <c r="AR7" s="2"/>
      <c r="AS7" s="2"/>
      <c r="AT7" s="60"/>
      <c r="AU7" s="12"/>
      <c r="AV7" s="12"/>
      <c r="AW7" s="12"/>
      <c r="AX7" s="12"/>
      <c r="AY7" s="12"/>
    </row>
    <row r="8" spans="1:51" ht="14.25" customHeight="1">
      <c r="A8" s="51"/>
      <c r="B8" s="52"/>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row>
    <row r="9" spans="1:51" s="57" customFormat="1" ht="18.75" customHeight="1">
      <c r="A9" s="91" t="s">
        <v>20</v>
      </c>
      <c r="B9" s="91"/>
      <c r="C9" s="61">
        <f>IF(TITLE_DATE_PR_CHANGE="",IF(TITLE_DATE_PR="","",TITLE_DATE_PR),TITLE_DATE_PR_CHANGE)</f>
        <v>45408.458645833336</v>
      </c>
      <c r="D9" s="61"/>
      <c r="E9" s="61"/>
      <c r="F9" s="61"/>
      <c r="G9" s="61"/>
      <c r="H9" s="61"/>
      <c r="I9" s="2"/>
      <c r="J9" s="61">
        <f>IF(TITLE_DATE_PR_CHANGE="",IF(TITLE_DATE_PR="","",TITLE_DATE_PR),TITLE_DATE_PR_CHANGE)</f>
        <v>45408.458645833336</v>
      </c>
      <c r="K9" s="61"/>
      <c r="L9" s="61"/>
      <c r="M9" s="61"/>
      <c r="N9" s="61"/>
      <c r="O9" s="61"/>
      <c r="P9" s="2"/>
      <c r="Q9" s="61">
        <f>IF(TITLE_DATE_PR_CHANGE="",IF(TITLE_DATE_PR="","",TITLE_DATE_PR),TITLE_DATE_PR_CHANGE)</f>
        <v>45408.458645833336</v>
      </c>
      <c r="R9" s="61"/>
      <c r="S9" s="61"/>
      <c r="T9" s="61"/>
      <c r="U9" s="61"/>
      <c r="V9" s="61"/>
      <c r="W9" s="2"/>
      <c r="X9" s="61">
        <f>IF(TITLE_DATE_PR_CHANGE="",IF(TITLE_DATE_PR="","",TITLE_DATE_PR),TITLE_DATE_PR_CHANGE)</f>
        <v>45408.458645833336</v>
      </c>
      <c r="Y9" s="61"/>
      <c r="Z9" s="61"/>
      <c r="AA9" s="61"/>
      <c r="AB9" s="61"/>
      <c r="AC9" s="61"/>
      <c r="AD9" s="2"/>
      <c r="AE9" s="61">
        <f>IF(TITLE_DATE_PR_CHANGE="",IF(TITLE_DATE_PR="","",TITLE_DATE_PR),TITLE_DATE_PR_CHANGE)</f>
        <v>45408.458645833336</v>
      </c>
      <c r="AF9" s="61"/>
      <c r="AG9" s="61"/>
      <c r="AH9" s="61"/>
      <c r="AI9" s="61"/>
      <c r="AJ9" s="61"/>
      <c r="AK9" s="2"/>
      <c r="AL9" s="61">
        <f>IF(TITLE_DATE_PR_CHANGE="",IF(TITLE_DATE_PR="","",TITLE_DATE_PR),TITLE_DATE_PR_CHANGE)</f>
        <v>45408.458645833336</v>
      </c>
      <c r="AM9" s="61"/>
      <c r="AN9" s="61"/>
      <c r="AO9" s="61"/>
      <c r="AP9" s="61"/>
      <c r="AQ9" s="61"/>
      <c r="AR9" s="2"/>
      <c r="AS9" s="2"/>
      <c r="AT9" s="60"/>
      <c r="AU9" s="12"/>
      <c r="AV9" s="12"/>
      <c r="AW9" s="12"/>
      <c r="AX9" s="12"/>
      <c r="AY9" s="12"/>
    </row>
    <row r="10" spans="1:51" s="57" customFormat="1" ht="18.75" customHeight="1">
      <c r="A10" s="91" t="s">
        <v>21</v>
      </c>
      <c r="B10" s="91"/>
      <c r="C10" s="59" t="str">
        <f>IF(TITLE_NUMBER_PR_CHANGE="",IF(TITLE_NUMBER_PR="","",TITLE_NUMBER_PR),TITLE_NUMBER_PR_CHANGE)</f>
        <v>Исх-783</v>
      </c>
      <c r="D10" s="59"/>
      <c r="E10" s="59"/>
      <c r="F10" s="59"/>
      <c r="G10" s="59"/>
      <c r="H10" s="59"/>
      <c r="I10" s="2"/>
      <c r="J10" s="59" t="str">
        <f>IF(TITLE_NUMBER_PR_CHANGE="",IF(TITLE_NUMBER_PR="","",TITLE_NUMBER_PR),TITLE_NUMBER_PR_CHANGE)</f>
        <v>Исх-783</v>
      </c>
      <c r="K10" s="59"/>
      <c r="L10" s="59"/>
      <c r="M10" s="59"/>
      <c r="N10" s="59"/>
      <c r="O10" s="59"/>
      <c r="P10" s="2"/>
      <c r="Q10" s="59" t="str">
        <f>IF(TITLE_NUMBER_PR_CHANGE="",IF(TITLE_NUMBER_PR="","",TITLE_NUMBER_PR),TITLE_NUMBER_PR_CHANGE)</f>
        <v>Исх-783</v>
      </c>
      <c r="R10" s="59"/>
      <c r="S10" s="59"/>
      <c r="T10" s="59"/>
      <c r="U10" s="59"/>
      <c r="V10" s="59"/>
      <c r="W10" s="2"/>
      <c r="X10" s="59" t="str">
        <f>IF(TITLE_NUMBER_PR_CHANGE="",IF(TITLE_NUMBER_PR="","",TITLE_NUMBER_PR),TITLE_NUMBER_PR_CHANGE)</f>
        <v>Исх-783</v>
      </c>
      <c r="Y10" s="59"/>
      <c r="Z10" s="59"/>
      <c r="AA10" s="59"/>
      <c r="AB10" s="59"/>
      <c r="AC10" s="59"/>
      <c r="AD10" s="2"/>
      <c r="AE10" s="59" t="str">
        <f>IF(TITLE_NUMBER_PR_CHANGE="",IF(TITLE_NUMBER_PR="","",TITLE_NUMBER_PR),TITLE_NUMBER_PR_CHANGE)</f>
        <v>Исх-783</v>
      </c>
      <c r="AF10" s="59"/>
      <c r="AG10" s="59"/>
      <c r="AH10" s="59"/>
      <c r="AI10" s="59"/>
      <c r="AJ10" s="59"/>
      <c r="AK10" s="2"/>
      <c r="AL10" s="59" t="str">
        <f>IF(TITLE_NUMBER_PR_CHANGE="",IF(TITLE_NUMBER_PR="","",TITLE_NUMBER_PR),TITLE_NUMBER_PR_CHANGE)</f>
        <v>Исх-783</v>
      </c>
      <c r="AM10" s="59"/>
      <c r="AN10" s="59"/>
      <c r="AO10" s="59"/>
      <c r="AP10" s="59"/>
      <c r="AQ10" s="59"/>
      <c r="AR10" s="2"/>
      <c r="AS10" s="2"/>
      <c r="AT10" s="60"/>
      <c r="AU10" s="12"/>
      <c r="AV10" s="12"/>
      <c r="AW10" s="12"/>
      <c r="AX10" s="12"/>
      <c r="AY10" s="12"/>
    </row>
    <row r="11" spans="1:51" s="57" customFormat="1" ht="0.75" customHeight="1">
      <c r="A11" s="2"/>
      <c r="B11" s="2"/>
      <c r="C11" s="2"/>
      <c r="D11" s="2"/>
      <c r="E11" s="2"/>
      <c r="F11" s="2"/>
      <c r="G11" s="2"/>
      <c r="H11" s="2"/>
      <c r="I11" s="3" t="s">
        <v>22</v>
      </c>
      <c r="J11" s="2"/>
      <c r="K11" s="2"/>
      <c r="L11" s="2"/>
      <c r="M11" s="2"/>
      <c r="N11" s="2"/>
      <c r="O11" s="2"/>
      <c r="P11" s="3" t="s">
        <v>22</v>
      </c>
      <c r="Q11" s="2"/>
      <c r="R11" s="2"/>
      <c r="S11" s="2"/>
      <c r="T11" s="2"/>
      <c r="U11" s="2"/>
      <c r="V11" s="2"/>
      <c r="W11" s="3" t="s">
        <v>22</v>
      </c>
      <c r="X11" s="2"/>
      <c r="Y11" s="2"/>
      <c r="Z11" s="2"/>
      <c r="AA11" s="2"/>
      <c r="AB11" s="2"/>
      <c r="AC11" s="2"/>
      <c r="AD11" s="3" t="s">
        <v>22</v>
      </c>
      <c r="AE11" s="2"/>
      <c r="AF11" s="2"/>
      <c r="AG11" s="2"/>
      <c r="AH11" s="2"/>
      <c r="AI11" s="2"/>
      <c r="AJ11" s="2"/>
      <c r="AK11" s="3" t="s">
        <v>22</v>
      </c>
      <c r="AL11" s="2"/>
      <c r="AM11" s="2"/>
      <c r="AN11" s="2"/>
      <c r="AO11" s="2"/>
      <c r="AP11" s="2"/>
      <c r="AQ11" s="2"/>
      <c r="AR11" s="3" t="s">
        <v>22</v>
      </c>
      <c r="AU11" s="12"/>
      <c r="AV11" s="12"/>
      <c r="AW11" s="12"/>
      <c r="AX11" s="12"/>
      <c r="AY11" s="12"/>
    </row>
    <row r="12" spans="1:51" ht="14.25" customHeight="1">
      <c r="A12" s="51"/>
      <c r="B12" s="52"/>
      <c r="C12" s="62"/>
      <c r="D12" s="62"/>
      <c r="E12" s="62"/>
      <c r="F12" s="62"/>
      <c r="G12" s="62"/>
      <c r="H12" s="62"/>
      <c r="I12" s="62"/>
      <c r="J12" s="62" t="s">
        <v>23</v>
      </c>
      <c r="K12" s="62"/>
      <c r="L12" s="62"/>
      <c r="M12" s="62"/>
      <c r="N12" s="62"/>
      <c r="O12" s="62"/>
      <c r="P12" s="62"/>
      <c r="Q12" s="62" t="s">
        <v>23</v>
      </c>
      <c r="R12" s="62"/>
      <c r="S12" s="62"/>
      <c r="T12" s="62"/>
      <c r="U12" s="62"/>
      <c r="V12" s="62"/>
      <c r="W12" s="62"/>
      <c r="X12" s="62" t="s">
        <v>23</v>
      </c>
      <c r="Y12" s="62"/>
      <c r="Z12" s="62"/>
      <c r="AA12" s="62"/>
      <c r="AB12" s="62"/>
      <c r="AC12" s="62"/>
      <c r="AD12" s="62"/>
      <c r="AE12" s="62" t="s">
        <v>23</v>
      </c>
      <c r="AF12" s="62"/>
      <c r="AG12" s="62"/>
      <c r="AH12" s="62"/>
      <c r="AI12" s="62"/>
      <c r="AJ12" s="62"/>
      <c r="AK12" s="62"/>
      <c r="AL12" s="62" t="s">
        <v>23</v>
      </c>
      <c r="AM12" s="62"/>
      <c r="AN12" s="62"/>
      <c r="AO12" s="62"/>
      <c r="AP12" s="62"/>
      <c r="AQ12" s="62"/>
      <c r="AR12" s="62"/>
    </row>
    <row r="13" spans="1:51" ht="14.25" customHeight="1">
      <c r="A13" s="63" t="s">
        <v>24</v>
      </c>
      <c r="B13" s="63"/>
      <c r="C13" s="63"/>
      <c r="D13" s="63"/>
      <c r="E13" s="63"/>
      <c r="F13" s="63"/>
      <c r="G13" s="63"/>
      <c r="H13" s="63"/>
      <c r="I13" s="63"/>
      <c r="J13" s="63" t="s">
        <v>24</v>
      </c>
      <c r="K13" s="63"/>
      <c r="L13" s="63"/>
      <c r="M13" s="63"/>
      <c r="N13" s="63"/>
      <c r="O13" s="63"/>
      <c r="P13" s="63"/>
      <c r="Q13" s="63" t="s">
        <v>24</v>
      </c>
      <c r="R13" s="63"/>
      <c r="S13" s="63"/>
      <c r="T13" s="63"/>
      <c r="U13" s="63"/>
      <c r="V13" s="63"/>
      <c r="W13" s="63"/>
      <c r="X13" s="63" t="s">
        <v>24</v>
      </c>
      <c r="Y13" s="63"/>
      <c r="Z13" s="63"/>
      <c r="AA13" s="63"/>
      <c r="AB13" s="63"/>
      <c r="AC13" s="63"/>
      <c r="AD13" s="63"/>
      <c r="AE13" s="63" t="s">
        <v>24</v>
      </c>
      <c r="AF13" s="63"/>
      <c r="AG13" s="63"/>
      <c r="AH13" s="63"/>
      <c r="AI13" s="63"/>
      <c r="AJ13" s="63"/>
      <c r="AK13" s="63"/>
      <c r="AL13" s="63" t="s">
        <v>24</v>
      </c>
      <c r="AM13" s="63"/>
      <c r="AN13" s="63"/>
      <c r="AO13" s="63"/>
      <c r="AP13" s="63"/>
      <c r="AQ13" s="63"/>
      <c r="AR13" s="63"/>
      <c r="AS13" s="63"/>
      <c r="AT13" s="63"/>
    </row>
    <row r="14" spans="1:51" ht="14.25" customHeight="1">
      <c r="A14" s="64" t="s">
        <v>25</v>
      </c>
      <c r="B14" s="65" t="s">
        <v>26</v>
      </c>
      <c r="C14" s="66" t="s">
        <v>27</v>
      </c>
      <c r="D14" s="67"/>
      <c r="E14" s="67"/>
      <c r="F14" s="67"/>
      <c r="G14" s="67"/>
      <c r="H14" s="68"/>
      <c r="I14" s="69" t="s">
        <v>29</v>
      </c>
      <c r="J14" s="66" t="s">
        <v>27</v>
      </c>
      <c r="K14" s="67"/>
      <c r="L14" s="67"/>
      <c r="M14" s="67"/>
      <c r="N14" s="67"/>
      <c r="O14" s="68"/>
      <c r="P14" s="69" t="s">
        <v>28</v>
      </c>
      <c r="Q14" s="66" t="s">
        <v>27</v>
      </c>
      <c r="R14" s="67"/>
      <c r="S14" s="67"/>
      <c r="T14" s="67"/>
      <c r="U14" s="67"/>
      <c r="V14" s="68"/>
      <c r="W14" s="69" t="s">
        <v>28</v>
      </c>
      <c r="X14" s="66" t="s">
        <v>27</v>
      </c>
      <c r="Y14" s="67"/>
      <c r="Z14" s="67"/>
      <c r="AA14" s="67"/>
      <c r="AB14" s="67"/>
      <c r="AC14" s="68"/>
      <c r="AD14" s="69" t="s">
        <v>28</v>
      </c>
      <c r="AE14" s="66" t="s">
        <v>27</v>
      </c>
      <c r="AF14" s="67"/>
      <c r="AG14" s="67"/>
      <c r="AH14" s="67"/>
      <c r="AI14" s="67"/>
      <c r="AJ14" s="68"/>
      <c r="AK14" s="69" t="s">
        <v>28</v>
      </c>
      <c r="AL14" s="66" t="s">
        <v>27</v>
      </c>
      <c r="AM14" s="67"/>
      <c r="AN14" s="67"/>
      <c r="AO14" s="67"/>
      <c r="AP14" s="67"/>
      <c r="AQ14" s="68"/>
      <c r="AR14" s="69" t="s">
        <v>28</v>
      </c>
      <c r="AS14" s="70" t="s">
        <v>30</v>
      </c>
      <c r="AT14" s="63"/>
    </row>
    <row r="15" spans="1:51" ht="33.75" customHeight="1">
      <c r="A15" s="64"/>
      <c r="B15" s="65"/>
      <c r="C15" s="71" t="s">
        <v>31</v>
      </c>
      <c r="D15" s="72" t="s">
        <v>32</v>
      </c>
      <c r="E15" s="73"/>
      <c r="F15" s="72" t="s">
        <v>33</v>
      </c>
      <c r="G15" s="74"/>
      <c r="H15" s="73"/>
      <c r="I15" s="75"/>
      <c r="J15" s="71" t="s">
        <v>31</v>
      </c>
      <c r="K15" s="72" t="s">
        <v>32</v>
      </c>
      <c r="L15" s="73"/>
      <c r="M15" s="72" t="s">
        <v>33</v>
      </c>
      <c r="N15" s="74"/>
      <c r="O15" s="73"/>
      <c r="P15" s="75"/>
      <c r="Q15" s="71" t="s">
        <v>31</v>
      </c>
      <c r="R15" s="72" t="s">
        <v>32</v>
      </c>
      <c r="S15" s="73"/>
      <c r="T15" s="72" t="s">
        <v>33</v>
      </c>
      <c r="U15" s="74"/>
      <c r="V15" s="73"/>
      <c r="W15" s="75"/>
      <c r="X15" s="71" t="s">
        <v>31</v>
      </c>
      <c r="Y15" s="72" t="s">
        <v>32</v>
      </c>
      <c r="Z15" s="73"/>
      <c r="AA15" s="72" t="s">
        <v>33</v>
      </c>
      <c r="AB15" s="74"/>
      <c r="AC15" s="73"/>
      <c r="AD15" s="75"/>
      <c r="AE15" s="71" t="s">
        <v>31</v>
      </c>
      <c r="AF15" s="72" t="s">
        <v>32</v>
      </c>
      <c r="AG15" s="73"/>
      <c r="AH15" s="72" t="s">
        <v>33</v>
      </c>
      <c r="AI15" s="74"/>
      <c r="AJ15" s="73"/>
      <c r="AK15" s="75"/>
      <c r="AL15" s="71" t="s">
        <v>31</v>
      </c>
      <c r="AM15" s="72" t="s">
        <v>32</v>
      </c>
      <c r="AN15" s="73"/>
      <c r="AO15" s="72" t="s">
        <v>33</v>
      </c>
      <c r="AP15" s="74"/>
      <c r="AQ15" s="73"/>
      <c r="AR15" s="75"/>
      <c r="AS15" s="76"/>
      <c r="AT15" s="63"/>
    </row>
    <row r="16" spans="1:51" ht="51.75" customHeight="1">
      <c r="A16" s="64"/>
      <c r="B16" s="65"/>
      <c r="C16" s="71" t="s">
        <v>34</v>
      </c>
      <c r="D16" s="71" t="s">
        <v>35</v>
      </c>
      <c r="E16" s="71" t="s">
        <v>36</v>
      </c>
      <c r="F16" s="71" t="s">
        <v>37</v>
      </c>
      <c r="G16" s="72" t="s">
        <v>38</v>
      </c>
      <c r="H16" s="73"/>
      <c r="I16" s="80"/>
      <c r="J16" s="71" t="s">
        <v>34</v>
      </c>
      <c r="K16" s="71" t="s">
        <v>35</v>
      </c>
      <c r="L16" s="71" t="s">
        <v>36</v>
      </c>
      <c r="M16" s="71" t="s">
        <v>37</v>
      </c>
      <c r="N16" s="72" t="s">
        <v>38</v>
      </c>
      <c r="O16" s="73"/>
      <c r="P16" s="80"/>
      <c r="Q16" s="71" t="s">
        <v>34</v>
      </c>
      <c r="R16" s="71" t="s">
        <v>35</v>
      </c>
      <c r="S16" s="71" t="s">
        <v>36</v>
      </c>
      <c r="T16" s="71" t="s">
        <v>37</v>
      </c>
      <c r="U16" s="72" t="s">
        <v>38</v>
      </c>
      <c r="V16" s="73"/>
      <c r="W16" s="80"/>
      <c r="X16" s="71" t="s">
        <v>34</v>
      </c>
      <c r="Y16" s="71" t="s">
        <v>35</v>
      </c>
      <c r="Z16" s="71" t="s">
        <v>36</v>
      </c>
      <c r="AA16" s="71" t="s">
        <v>37</v>
      </c>
      <c r="AB16" s="72" t="s">
        <v>38</v>
      </c>
      <c r="AC16" s="73"/>
      <c r="AD16" s="80"/>
      <c r="AE16" s="71" t="s">
        <v>34</v>
      </c>
      <c r="AF16" s="71" t="s">
        <v>35</v>
      </c>
      <c r="AG16" s="71" t="s">
        <v>36</v>
      </c>
      <c r="AH16" s="71" t="s">
        <v>37</v>
      </c>
      <c r="AI16" s="72" t="s">
        <v>38</v>
      </c>
      <c r="AJ16" s="73"/>
      <c r="AK16" s="80"/>
      <c r="AL16" s="71" t="s">
        <v>34</v>
      </c>
      <c r="AM16" s="71" t="s">
        <v>35</v>
      </c>
      <c r="AN16" s="71" t="s">
        <v>36</v>
      </c>
      <c r="AO16" s="71" t="s">
        <v>37</v>
      </c>
      <c r="AP16" s="72" t="s">
        <v>38</v>
      </c>
      <c r="AQ16" s="73"/>
      <c r="AR16" s="80"/>
      <c r="AS16" s="81"/>
      <c r="AT16" s="63"/>
    </row>
    <row r="17" spans="1:51" s="87" customFormat="1" ht="11.25" hidden="1" customHeight="1">
      <c r="A17" s="82" t="s">
        <v>39</v>
      </c>
      <c r="B17" s="83" t="s">
        <v>40</v>
      </c>
      <c r="C17" s="85">
        <f ca="1">OFFSET(C17,0,-1)+1</f>
        <v>3</v>
      </c>
      <c r="D17" s="85">
        <f ca="1">OFFSET(D17,0,-1)+1</f>
        <v>4</v>
      </c>
      <c r="E17" s="85">
        <f ca="1">OFFSET(E17,0,-1)+1</f>
        <v>5</v>
      </c>
      <c r="F17" s="85">
        <f ca="1">OFFSET(F17,0,-1)+1</f>
        <v>6</v>
      </c>
      <c r="G17" s="86">
        <f ca="1">OFFSET(G17,0,-1)+1</f>
        <v>7</v>
      </c>
      <c r="H17" s="86"/>
      <c r="I17" s="85">
        <f ca="1">OFFSET(I17,0,-2)+1</f>
        <v>8</v>
      </c>
      <c r="J17" s="85">
        <f ca="1">OFFSET(J17,0,-1)+1</f>
        <v>9</v>
      </c>
      <c r="K17" s="85">
        <f ca="1">OFFSET(K17,0,-1)+1</f>
        <v>10</v>
      </c>
      <c r="L17" s="85">
        <f ca="1">OFFSET(L17,0,-1)+1</f>
        <v>11</v>
      </c>
      <c r="M17" s="85">
        <f ca="1">OFFSET(M17,0,-1)+1</f>
        <v>12</v>
      </c>
      <c r="N17" s="86">
        <f ca="1">OFFSET(N17,0,-1)+1</f>
        <v>13</v>
      </c>
      <c r="O17" s="86"/>
      <c r="P17" s="85">
        <f ca="1">OFFSET(P17,0,-2)+1</f>
        <v>14</v>
      </c>
      <c r="Q17" s="85">
        <f ca="1">OFFSET(Q17,0,-1)+1</f>
        <v>15</v>
      </c>
      <c r="R17" s="85">
        <f ca="1">OFFSET(R17,0,-1)+1</f>
        <v>16</v>
      </c>
      <c r="S17" s="85">
        <f ca="1">OFFSET(S17,0,-1)+1</f>
        <v>17</v>
      </c>
      <c r="T17" s="85">
        <f ca="1">OFFSET(T17,0,-1)+1</f>
        <v>18</v>
      </c>
      <c r="U17" s="86">
        <f ca="1">OFFSET(U17,0,-1)+1</f>
        <v>19</v>
      </c>
      <c r="V17" s="86"/>
      <c r="W17" s="85">
        <f ca="1">OFFSET(W17,0,-2)+1</f>
        <v>20</v>
      </c>
      <c r="X17" s="85">
        <f ca="1">OFFSET(X17,0,-1)+1</f>
        <v>21</v>
      </c>
      <c r="Y17" s="85">
        <f ca="1">OFFSET(Y17,0,-1)+1</f>
        <v>22</v>
      </c>
      <c r="Z17" s="85">
        <f ca="1">OFFSET(Z17,0,-1)+1</f>
        <v>23</v>
      </c>
      <c r="AA17" s="85">
        <f ca="1">OFFSET(AA17,0,-1)+1</f>
        <v>24</v>
      </c>
      <c r="AB17" s="86">
        <f ca="1">OFFSET(AB17,0,-1)+1</f>
        <v>25</v>
      </c>
      <c r="AC17" s="86"/>
      <c r="AD17" s="85">
        <f ca="1">OFFSET(AD17,0,-2)+1</f>
        <v>26</v>
      </c>
      <c r="AE17" s="85">
        <f ca="1">OFFSET(AE17,0,-1)+1</f>
        <v>27</v>
      </c>
      <c r="AF17" s="85">
        <f ca="1">OFFSET(AF17,0,-1)+1</f>
        <v>28</v>
      </c>
      <c r="AG17" s="85">
        <f ca="1">OFFSET(AG17,0,-1)+1</f>
        <v>29</v>
      </c>
      <c r="AH17" s="85">
        <f ca="1">OFFSET(AH17,0,-1)+1</f>
        <v>30</v>
      </c>
      <c r="AI17" s="86">
        <f ca="1">OFFSET(AI17,0,-1)+1</f>
        <v>31</v>
      </c>
      <c r="AJ17" s="86"/>
      <c r="AK17" s="85">
        <f ca="1">OFFSET(AK17,0,-2)+1</f>
        <v>32</v>
      </c>
      <c r="AL17" s="85">
        <f ca="1">OFFSET(AL17,0,-1)+1</f>
        <v>33</v>
      </c>
      <c r="AM17" s="85">
        <f ca="1">OFFSET(AM17,0,-1)+1</f>
        <v>34</v>
      </c>
      <c r="AN17" s="85">
        <f ca="1">OFFSET(AN17,0,-1)+1</f>
        <v>35</v>
      </c>
      <c r="AO17" s="85">
        <f ca="1">OFFSET(AO17,0,-1)+1</f>
        <v>36</v>
      </c>
      <c r="AP17" s="86">
        <f ca="1">OFFSET(AP17,0,-1)+1</f>
        <v>37</v>
      </c>
      <c r="AQ17" s="86"/>
      <c r="AR17" s="85">
        <f ca="1">OFFSET(AR17,0,-2)+1</f>
        <v>38</v>
      </c>
      <c r="AS17" s="84">
        <f ca="1">OFFSET(AS17,0,-1)</f>
        <v>38</v>
      </c>
      <c r="AT17" s="85">
        <f ca="1">OFFSET(AT17,0,-1)+1</f>
        <v>39</v>
      </c>
      <c r="AU17" s="3"/>
      <c r="AV17" s="3"/>
      <c r="AW17" s="3"/>
      <c r="AX17" s="3"/>
      <c r="AY17" s="3"/>
    </row>
    <row r="18" spans="1:51" ht="23.25" customHeight="1">
      <c r="A18" s="5">
        <v>1</v>
      </c>
      <c r="B18" s="6" t="s">
        <v>0</v>
      </c>
      <c r="C18" s="8" t="s">
        <v>48</v>
      </c>
      <c r="D18" s="9"/>
      <c r="E18" s="9"/>
      <c r="F18" s="9"/>
      <c r="G18" s="9"/>
      <c r="H18" s="9"/>
      <c r="I18" s="9"/>
      <c r="J18" s="8"/>
      <c r="K18" s="9"/>
      <c r="L18" s="9"/>
      <c r="M18" s="9"/>
      <c r="N18" s="9"/>
      <c r="O18" s="9"/>
      <c r="P18" s="10"/>
      <c r="Q18" s="8"/>
      <c r="R18" s="9"/>
      <c r="S18" s="9"/>
      <c r="T18" s="9"/>
      <c r="U18" s="9"/>
      <c r="V18" s="9"/>
      <c r="W18" s="10"/>
      <c r="X18" s="8"/>
      <c r="Y18" s="9"/>
      <c r="Z18" s="9"/>
      <c r="AA18" s="9"/>
      <c r="AB18" s="9"/>
      <c r="AC18" s="9"/>
      <c r="AD18" s="10"/>
      <c r="AE18" s="8"/>
      <c r="AF18" s="9"/>
      <c r="AG18" s="9"/>
      <c r="AH18" s="9"/>
      <c r="AI18" s="9"/>
      <c r="AJ18" s="9"/>
      <c r="AK18" s="10"/>
      <c r="AL18" s="8"/>
      <c r="AM18" s="9"/>
      <c r="AN18" s="9"/>
      <c r="AO18" s="9"/>
      <c r="AP18" s="9"/>
      <c r="AQ18" s="9"/>
      <c r="AR18" s="10"/>
      <c r="AS18" s="10"/>
      <c r="AT18" s="11" t="str">
        <f>"Указывается наименование тарифа в случае "&amp;IF(TEMPLATE_GROUP="P","утверждения нескольких тарифов","подачи предложения по нескольким тарифам")&amp;".
В случае наличия нескольких тарифов информация по ним указывается в отдельных строках."</f>
        <v>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v>
      </c>
      <c r="AV18" s="12"/>
      <c r="AW18" s="12" t="str">
        <f t="shared" ref="AW18:AW30" si="0">IF(B18="","",B18)</f>
        <v>Наименование тарифа</v>
      </c>
      <c r="AX18" s="12"/>
      <c r="AY18" s="12"/>
    </row>
    <row r="19" spans="1:51" ht="23.25" customHeight="1">
      <c r="A19" s="5" t="s">
        <v>43</v>
      </c>
      <c r="B19" s="13" t="s">
        <v>1</v>
      </c>
      <c r="C19" s="8" t="s">
        <v>49</v>
      </c>
      <c r="D19" s="9"/>
      <c r="E19" s="9"/>
      <c r="F19" s="9"/>
      <c r="G19" s="9"/>
      <c r="H19" s="9"/>
      <c r="I19" s="9"/>
      <c r="J19" s="8"/>
      <c r="K19" s="9"/>
      <c r="L19" s="9"/>
      <c r="M19" s="9"/>
      <c r="N19" s="9"/>
      <c r="O19" s="9"/>
      <c r="P19" s="10"/>
      <c r="Q19" s="8"/>
      <c r="R19" s="9"/>
      <c r="S19" s="9"/>
      <c r="T19" s="9"/>
      <c r="U19" s="9"/>
      <c r="V19" s="9"/>
      <c r="W19" s="10"/>
      <c r="X19" s="8"/>
      <c r="Y19" s="9"/>
      <c r="Z19" s="9"/>
      <c r="AA19" s="9"/>
      <c r="AB19" s="9"/>
      <c r="AC19" s="9"/>
      <c r="AD19" s="10"/>
      <c r="AE19" s="8"/>
      <c r="AF19" s="9"/>
      <c r="AG19" s="9"/>
      <c r="AH19" s="9"/>
      <c r="AI19" s="9"/>
      <c r="AJ19" s="9"/>
      <c r="AK19" s="10"/>
      <c r="AL19" s="8"/>
      <c r="AM19" s="9"/>
      <c r="AN19" s="9"/>
      <c r="AO19" s="9"/>
      <c r="AP19" s="9"/>
      <c r="AQ19" s="9"/>
      <c r="AR19" s="10"/>
      <c r="AS19" s="10"/>
      <c r="AT19" s="11" t="s">
        <v>2</v>
      </c>
      <c r="AV19" s="12"/>
      <c r="AW19" s="12" t="str">
        <f t="shared" si="0"/>
        <v>Территория действия тарифа</v>
      </c>
      <c r="AX19" s="12"/>
      <c r="AY19" s="12"/>
    </row>
    <row r="20" spans="1:51" ht="23.25" customHeight="1">
      <c r="A20" s="5" t="s">
        <v>44</v>
      </c>
      <c r="B20" s="14" t="s">
        <v>3</v>
      </c>
      <c r="C20" s="8" t="s">
        <v>41</v>
      </c>
      <c r="D20" s="9"/>
      <c r="E20" s="9"/>
      <c r="F20" s="9"/>
      <c r="G20" s="9"/>
      <c r="H20" s="9"/>
      <c r="I20" s="9"/>
      <c r="J20" s="8"/>
      <c r="K20" s="9"/>
      <c r="L20" s="9"/>
      <c r="M20" s="9"/>
      <c r="N20" s="9"/>
      <c r="O20" s="9"/>
      <c r="P20" s="10"/>
      <c r="Q20" s="8"/>
      <c r="R20" s="9"/>
      <c r="S20" s="9"/>
      <c r="T20" s="9"/>
      <c r="U20" s="9"/>
      <c r="V20" s="9"/>
      <c r="W20" s="10"/>
      <c r="X20" s="8"/>
      <c r="Y20" s="9"/>
      <c r="Z20" s="9"/>
      <c r="AA20" s="9"/>
      <c r="AB20" s="9"/>
      <c r="AC20" s="9"/>
      <c r="AD20" s="10"/>
      <c r="AE20" s="8"/>
      <c r="AF20" s="9"/>
      <c r="AG20" s="9"/>
      <c r="AH20" s="9"/>
      <c r="AI20" s="9"/>
      <c r="AJ20" s="9"/>
      <c r="AK20" s="10"/>
      <c r="AL20" s="8"/>
      <c r="AM20" s="9"/>
      <c r="AN20" s="9"/>
      <c r="AO20" s="9"/>
      <c r="AP20" s="9"/>
      <c r="AQ20" s="9"/>
      <c r="AR20" s="10"/>
      <c r="AS20" s="10"/>
      <c r="AT20" s="11" t="s">
        <v>4</v>
      </c>
      <c r="AV20" s="12"/>
      <c r="AW20" s="12" t="str">
        <f t="shared" si="0"/>
        <v>Наименование централизованной системы холодного водоснабжения</v>
      </c>
      <c r="AX20" s="12"/>
      <c r="AY20" s="12"/>
    </row>
    <row r="21" spans="1:51" ht="23.25" customHeight="1">
      <c r="A21" s="5" t="s">
        <v>45</v>
      </c>
      <c r="B21" s="15" t="s">
        <v>5</v>
      </c>
      <c r="C21" s="19" t="s">
        <v>41</v>
      </c>
      <c r="D21" s="20"/>
      <c r="E21" s="20"/>
      <c r="F21" s="20"/>
      <c r="G21" s="20"/>
      <c r="H21" s="20"/>
      <c r="I21" s="20"/>
      <c r="J21" s="16"/>
      <c r="K21" s="17"/>
      <c r="L21" s="17"/>
      <c r="M21" s="17"/>
      <c r="N21" s="17"/>
      <c r="O21" s="17"/>
      <c r="P21" s="18"/>
      <c r="Q21" s="16"/>
      <c r="R21" s="17"/>
      <c r="S21" s="17"/>
      <c r="T21" s="17"/>
      <c r="U21" s="17"/>
      <c r="V21" s="17"/>
      <c r="W21" s="18"/>
      <c r="X21" s="16"/>
      <c r="Y21" s="17"/>
      <c r="Z21" s="17"/>
      <c r="AA21" s="17"/>
      <c r="AB21" s="17"/>
      <c r="AC21" s="17"/>
      <c r="AD21" s="18"/>
      <c r="AE21" s="16"/>
      <c r="AF21" s="17"/>
      <c r="AG21" s="17"/>
      <c r="AH21" s="17"/>
      <c r="AI21" s="17"/>
      <c r="AJ21" s="17"/>
      <c r="AK21" s="18"/>
      <c r="AL21" s="16"/>
      <c r="AM21" s="17"/>
      <c r="AN21" s="17"/>
      <c r="AO21" s="17"/>
      <c r="AP21" s="17"/>
      <c r="AQ21" s="17"/>
      <c r="AR21" s="18"/>
      <c r="AS21" s="21"/>
      <c r="AT21" s="11" t="s">
        <v>6</v>
      </c>
      <c r="AV21" s="12"/>
      <c r="AW21" s="12" t="str">
        <f t="shared" si="0"/>
        <v>Наименование признака дифференциации</v>
      </c>
      <c r="AX21" s="12"/>
      <c r="AY21" s="12"/>
    </row>
    <row r="22" spans="1:51" ht="23.25" customHeight="1">
      <c r="A22" s="5" t="s">
        <v>46</v>
      </c>
      <c r="B22" s="22" t="s">
        <v>7</v>
      </c>
      <c r="C22" s="23" t="s">
        <v>41</v>
      </c>
      <c r="D22" s="24"/>
      <c r="E22" s="24"/>
      <c r="F22" s="24"/>
      <c r="G22" s="24"/>
      <c r="H22" s="24"/>
      <c r="I22" s="24"/>
      <c r="J22" s="23"/>
      <c r="K22" s="24"/>
      <c r="L22" s="24"/>
      <c r="M22" s="24"/>
      <c r="N22" s="24"/>
      <c r="O22" s="24"/>
      <c r="P22" s="25"/>
      <c r="Q22" s="23"/>
      <c r="R22" s="24"/>
      <c r="S22" s="24"/>
      <c r="T22" s="24"/>
      <c r="U22" s="24"/>
      <c r="V22" s="24"/>
      <c r="W22" s="25"/>
      <c r="X22" s="23"/>
      <c r="Y22" s="24"/>
      <c r="Z22" s="24"/>
      <c r="AA22" s="24"/>
      <c r="AB22" s="24"/>
      <c r="AC22" s="24"/>
      <c r="AD22" s="25"/>
      <c r="AE22" s="23"/>
      <c r="AF22" s="24"/>
      <c r="AG22" s="24"/>
      <c r="AH22" s="24"/>
      <c r="AI22" s="24"/>
      <c r="AJ22" s="24"/>
      <c r="AK22" s="25"/>
      <c r="AL22" s="23"/>
      <c r="AM22" s="24"/>
      <c r="AN22" s="24"/>
      <c r="AO22" s="24"/>
      <c r="AP22" s="24"/>
      <c r="AQ22" s="24"/>
      <c r="AR22" s="25"/>
      <c r="AS22" s="25"/>
      <c r="AT22" s="26" t="s">
        <v>8</v>
      </c>
      <c r="AV22" s="12"/>
      <c r="AW22" s="12" t="str">
        <f t="shared" si="0"/>
        <v>Группа потребителей</v>
      </c>
      <c r="AX22" s="12"/>
      <c r="AY22" s="12"/>
    </row>
    <row r="23" spans="1:51" ht="23.25" customHeight="1">
      <c r="A23" s="5" t="s">
        <v>47</v>
      </c>
      <c r="B23" s="27" t="s">
        <v>41</v>
      </c>
      <c r="C23" s="28">
        <v>57.22</v>
      </c>
      <c r="D23" s="28">
        <v>0</v>
      </c>
      <c r="E23" s="28">
        <v>0</v>
      </c>
      <c r="F23" s="29">
        <v>45658</v>
      </c>
      <c r="G23" s="30" t="s">
        <v>9</v>
      </c>
      <c r="H23" s="31">
        <v>45838</v>
      </c>
      <c r="I23" s="30" t="s">
        <v>9</v>
      </c>
      <c r="J23" s="28">
        <v>89.82</v>
      </c>
      <c r="K23" s="28">
        <v>0</v>
      </c>
      <c r="L23" s="28">
        <v>0</v>
      </c>
      <c r="M23" s="29">
        <v>45839</v>
      </c>
      <c r="N23" s="30" t="s">
        <v>9</v>
      </c>
      <c r="O23" s="31">
        <v>46022</v>
      </c>
      <c r="P23" s="30" t="s">
        <v>9</v>
      </c>
      <c r="Q23" s="28">
        <v>89.82</v>
      </c>
      <c r="R23" s="28">
        <v>0</v>
      </c>
      <c r="S23" s="28">
        <v>0</v>
      </c>
      <c r="T23" s="29">
        <v>46023</v>
      </c>
      <c r="U23" s="30" t="s">
        <v>9</v>
      </c>
      <c r="V23" s="31">
        <v>46203</v>
      </c>
      <c r="W23" s="30" t="s">
        <v>9</v>
      </c>
      <c r="X23" s="28">
        <v>61.69</v>
      </c>
      <c r="Y23" s="28">
        <v>0</v>
      </c>
      <c r="Z23" s="28">
        <v>0</v>
      </c>
      <c r="AA23" s="29">
        <v>46204</v>
      </c>
      <c r="AB23" s="30" t="s">
        <v>9</v>
      </c>
      <c r="AC23" s="31">
        <v>46387</v>
      </c>
      <c r="AD23" s="30" t="s">
        <v>9</v>
      </c>
      <c r="AE23" s="28">
        <v>61.69</v>
      </c>
      <c r="AF23" s="28">
        <v>0</v>
      </c>
      <c r="AG23" s="28">
        <v>0</v>
      </c>
      <c r="AH23" s="29">
        <v>46388</v>
      </c>
      <c r="AI23" s="30" t="s">
        <v>9</v>
      </c>
      <c r="AJ23" s="31">
        <v>46568</v>
      </c>
      <c r="AK23" s="30" t="s">
        <v>9</v>
      </c>
      <c r="AL23" s="28">
        <v>78.73</v>
      </c>
      <c r="AM23" s="28">
        <v>0</v>
      </c>
      <c r="AN23" s="28">
        <v>0</v>
      </c>
      <c r="AO23" s="29">
        <v>46569</v>
      </c>
      <c r="AP23" s="30" t="s">
        <v>9</v>
      </c>
      <c r="AQ23" s="31">
        <v>46752</v>
      </c>
      <c r="AR23" s="30" t="s">
        <v>9</v>
      </c>
      <c r="AS23" s="32"/>
      <c r="AT23" s="33" t="str">
        <f>"В колонке 'Параметр дифференциации тарифов' указывается значение дополнительного признака дифференциации.
При "&amp;IF(TEMPLATE_GROUP="P","утверждении двухставочного тарифа","подаче предложения на двухставочный тариф")&amp;" колонка 'Одноставочный тариф' не заполняется.
При "&amp;IF(TEMPLATE_GROUP="P","утверждении одноставочного тарифа","подаче предложения на одноставочный тариф")&amp;"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v>
      </c>
      <c r="AU23" s="3" t="e">
        <f ca="1">STRCHECKDATE(C24:AS24)</f>
        <v>#NAME?</v>
      </c>
      <c r="AV23" s="12"/>
      <c r="AW23" s="12" t="str">
        <f t="shared" si="0"/>
        <v>без дифференциации</v>
      </c>
      <c r="AX23" s="12"/>
      <c r="AY23" s="12"/>
    </row>
    <row r="24" spans="1:51" ht="0" hidden="1" customHeight="1">
      <c r="A24" s="34"/>
      <c r="B24" s="7"/>
      <c r="C24" s="35"/>
      <c r="D24" s="35"/>
      <c r="E24" s="36" t="str">
        <f>F23&amp;"-"&amp;H23</f>
        <v>45658-45838</v>
      </c>
      <c r="F24" s="37"/>
      <c r="G24" s="30"/>
      <c r="H24" s="38"/>
      <c r="I24" s="30"/>
      <c r="J24" s="35"/>
      <c r="K24" s="35"/>
      <c r="L24" s="36" t="str">
        <f>M23&amp;"-"&amp;O23</f>
        <v>45839-46022</v>
      </c>
      <c r="M24" s="37"/>
      <c r="N24" s="30"/>
      <c r="O24" s="38"/>
      <c r="P24" s="30"/>
      <c r="Q24" s="35"/>
      <c r="R24" s="35"/>
      <c r="S24" s="36" t="str">
        <f>T23&amp;"-"&amp;V23</f>
        <v>46023-46203</v>
      </c>
      <c r="T24" s="37"/>
      <c r="U24" s="30"/>
      <c r="V24" s="38"/>
      <c r="W24" s="30"/>
      <c r="X24" s="35"/>
      <c r="Y24" s="35"/>
      <c r="Z24" s="36" t="str">
        <f>AA23&amp;"-"&amp;AC23</f>
        <v>46204-46387</v>
      </c>
      <c r="AA24" s="37"/>
      <c r="AB24" s="30"/>
      <c r="AC24" s="38"/>
      <c r="AD24" s="30"/>
      <c r="AE24" s="35"/>
      <c r="AF24" s="35"/>
      <c r="AG24" s="36" t="str">
        <f>AH23&amp;"-"&amp;AJ23</f>
        <v>46388-46568</v>
      </c>
      <c r="AH24" s="37"/>
      <c r="AI24" s="30"/>
      <c r="AJ24" s="38"/>
      <c r="AK24" s="30"/>
      <c r="AL24" s="35"/>
      <c r="AM24" s="35"/>
      <c r="AN24" s="36" t="str">
        <f>AO23&amp;"-"&amp;AQ23</f>
        <v>46569-46752</v>
      </c>
      <c r="AO24" s="37"/>
      <c r="AP24" s="30"/>
      <c r="AQ24" s="38"/>
      <c r="AR24" s="30"/>
      <c r="AS24" s="39"/>
      <c r="AT24" s="33"/>
      <c r="AV24" s="12"/>
      <c r="AW24" s="12" t="str">
        <f t="shared" si="0"/>
        <v/>
      </c>
      <c r="AX24" s="12"/>
      <c r="AY24" s="12"/>
    </row>
    <row r="25" spans="1:51" ht="21" customHeight="1">
      <c r="A25" s="40"/>
      <c r="B25" s="41" t="s">
        <v>10</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11" t="s">
        <v>11</v>
      </c>
      <c r="AV25" s="12"/>
      <c r="AW25" s="12" t="str">
        <f t="shared" si="0"/>
        <v>Добавить значение признака дифференциации</v>
      </c>
      <c r="AX25" s="12"/>
      <c r="AY25" s="12"/>
    </row>
    <row r="26" spans="1:51" ht="21" customHeight="1">
      <c r="A26" s="40"/>
      <c r="B26" s="43" t="s">
        <v>12</v>
      </c>
      <c r="C26" s="42"/>
      <c r="D26" s="42"/>
      <c r="E26" s="42"/>
      <c r="F26" s="42"/>
      <c r="G26" s="42"/>
      <c r="H26" s="42"/>
      <c r="I26" s="44"/>
      <c r="J26" s="42"/>
      <c r="K26" s="42"/>
      <c r="L26" s="42"/>
      <c r="M26" s="42"/>
      <c r="N26" s="42"/>
      <c r="O26" s="42"/>
      <c r="P26" s="44"/>
      <c r="Q26" s="42"/>
      <c r="R26" s="42"/>
      <c r="S26" s="42"/>
      <c r="T26" s="42"/>
      <c r="U26" s="42"/>
      <c r="V26" s="42"/>
      <c r="W26" s="44"/>
      <c r="X26" s="42"/>
      <c r="Y26" s="42"/>
      <c r="Z26" s="42"/>
      <c r="AA26" s="42"/>
      <c r="AB26" s="42"/>
      <c r="AC26" s="42"/>
      <c r="AD26" s="44"/>
      <c r="AE26" s="42"/>
      <c r="AF26" s="42"/>
      <c r="AG26" s="42"/>
      <c r="AH26" s="42"/>
      <c r="AI26" s="42"/>
      <c r="AJ26" s="42"/>
      <c r="AK26" s="44"/>
      <c r="AL26" s="42"/>
      <c r="AM26" s="42"/>
      <c r="AN26" s="42"/>
      <c r="AO26" s="42"/>
      <c r="AP26" s="42"/>
      <c r="AQ26" s="42"/>
      <c r="AR26" s="44"/>
      <c r="AS26" s="42"/>
      <c r="AT26" s="45"/>
      <c r="AV26" s="12"/>
      <c r="AW26" s="12" t="str">
        <f t="shared" si="0"/>
        <v>Добавить группу потребителей</v>
      </c>
      <c r="AX26" s="12"/>
      <c r="AY26" s="12"/>
    </row>
    <row r="27" spans="1:51" ht="21" customHeight="1">
      <c r="A27" s="40"/>
      <c r="B27" s="46" t="s">
        <v>13</v>
      </c>
      <c r="C27" s="42"/>
      <c r="D27" s="42"/>
      <c r="E27" s="42"/>
      <c r="F27" s="42"/>
      <c r="G27" s="42"/>
      <c r="H27" s="42"/>
      <c r="I27" s="44"/>
      <c r="J27" s="42"/>
      <c r="K27" s="42"/>
      <c r="L27" s="42"/>
      <c r="M27" s="42"/>
      <c r="N27" s="42"/>
      <c r="O27" s="42"/>
      <c r="P27" s="44"/>
      <c r="Q27" s="42"/>
      <c r="R27" s="42"/>
      <c r="S27" s="42"/>
      <c r="T27" s="42"/>
      <c r="U27" s="42"/>
      <c r="V27" s="42"/>
      <c r="W27" s="44"/>
      <c r="X27" s="42"/>
      <c r="Y27" s="42"/>
      <c r="Z27" s="42"/>
      <c r="AA27" s="42"/>
      <c r="AB27" s="42"/>
      <c r="AC27" s="42"/>
      <c r="AD27" s="44"/>
      <c r="AE27" s="42"/>
      <c r="AF27" s="42"/>
      <c r="AG27" s="42"/>
      <c r="AH27" s="42"/>
      <c r="AI27" s="42"/>
      <c r="AJ27" s="42"/>
      <c r="AK27" s="44"/>
      <c r="AL27" s="42"/>
      <c r="AM27" s="42"/>
      <c r="AN27" s="42"/>
      <c r="AO27" s="42"/>
      <c r="AP27" s="42"/>
      <c r="AQ27" s="42"/>
      <c r="AR27" s="44"/>
      <c r="AS27" s="42"/>
      <c r="AT27" s="47"/>
      <c r="AV27" s="12"/>
      <c r="AW27" s="12" t="str">
        <f t="shared" si="0"/>
        <v>Добавить наименование признака дифференциации</v>
      </c>
      <c r="AX27" s="12"/>
      <c r="AY27" s="12"/>
    </row>
    <row r="28" spans="1:51" s="3" customFormat="1" ht="0" hidden="1" customHeight="1">
      <c r="A28" s="48"/>
      <c r="B28" s="49" t="s">
        <v>14</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V28" s="12"/>
      <c r="AW28" s="12" t="str">
        <f t="shared" si="0"/>
        <v>Добавить централизованную систему для дифференциации</v>
      </c>
      <c r="AX28" s="12"/>
      <c r="AY28" s="12"/>
    </row>
    <row r="29" spans="1:51" s="3" customFormat="1" ht="0" hidden="1" customHeight="1">
      <c r="A29" s="48"/>
      <c r="B29" s="49" t="s">
        <v>15</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V29" s="12"/>
      <c r="AW29" s="12" t="str">
        <f t="shared" si="0"/>
        <v>Добавить территорию для дифференциации</v>
      </c>
      <c r="AX29" s="12"/>
      <c r="AY29" s="12"/>
    </row>
    <row r="30" spans="1:51" s="3" customFormat="1" ht="0" hidden="1" customHeight="1">
      <c r="A30" s="48"/>
      <c r="B30" s="49" t="s">
        <v>42</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V30" s="12"/>
      <c r="AW30" s="12" t="str">
        <f t="shared" si="0"/>
        <v>Добавить наименование тарифа</v>
      </c>
      <c r="AX30" s="12"/>
      <c r="AY30" s="12"/>
    </row>
    <row r="31" spans="1:51" ht="11.25" customHeight="1">
      <c r="A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U31" s="2"/>
      <c r="AV31" s="2"/>
      <c r="AW31" s="2"/>
      <c r="AX31" s="2"/>
      <c r="AY31" s="2"/>
    </row>
    <row r="32" spans="1:51" ht="14.25" customHeight="1">
      <c r="A32" s="88"/>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row>
    <row r="33" spans="1:46" ht="14.25" customHeight="1">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6" ht="14.25" customHeight="1">
      <c r="A34" s="88"/>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row>
  </sheetData>
  <mergeCells count="121">
    <mergeCell ref="AP23:AP24"/>
    <mergeCell ref="AQ23:AQ24"/>
    <mergeCell ref="AR23:AR24"/>
    <mergeCell ref="AT23:AT24"/>
    <mergeCell ref="B32:AT32"/>
    <mergeCell ref="B34:AT34"/>
    <mergeCell ref="AD23:AD24"/>
    <mergeCell ref="AH23:AH24"/>
    <mergeCell ref="AI23:AI24"/>
    <mergeCell ref="AJ23:AJ24"/>
    <mergeCell ref="AK23:AK24"/>
    <mergeCell ref="AO23:AO24"/>
    <mergeCell ref="U23:U24"/>
    <mergeCell ref="V23:V24"/>
    <mergeCell ref="W23:W24"/>
    <mergeCell ref="AA23:AA24"/>
    <mergeCell ref="AB23:AB24"/>
    <mergeCell ref="AC23:AC24"/>
    <mergeCell ref="I23:I24"/>
    <mergeCell ref="M23:M24"/>
    <mergeCell ref="N23:N24"/>
    <mergeCell ref="O23:O24"/>
    <mergeCell ref="P23:P24"/>
    <mergeCell ref="T23:T24"/>
    <mergeCell ref="C21:AS21"/>
    <mergeCell ref="C22:AS22"/>
    <mergeCell ref="F23:F24"/>
    <mergeCell ref="G23:G24"/>
    <mergeCell ref="H23:H24"/>
    <mergeCell ref="C18:AS18"/>
    <mergeCell ref="C19:AS19"/>
    <mergeCell ref="C20:AS20"/>
    <mergeCell ref="AP16:AQ16"/>
    <mergeCell ref="G17:H17"/>
    <mergeCell ref="N17:O17"/>
    <mergeCell ref="U17:V17"/>
    <mergeCell ref="AB17:AC17"/>
    <mergeCell ref="AI17:AJ17"/>
    <mergeCell ref="AP17:AQ17"/>
    <mergeCell ref="AF15:AG15"/>
    <mergeCell ref="AH15:AJ15"/>
    <mergeCell ref="AM15:AN15"/>
    <mergeCell ref="AO15:AQ15"/>
    <mergeCell ref="G16:H16"/>
    <mergeCell ref="N16:O16"/>
    <mergeCell ref="U16:V16"/>
    <mergeCell ref="AB16:AC16"/>
    <mergeCell ref="AI16:AJ16"/>
    <mergeCell ref="AK14:AK16"/>
    <mergeCell ref="AL14:AQ14"/>
    <mergeCell ref="AR14:AR16"/>
    <mergeCell ref="AS14:AS16"/>
    <mergeCell ref="D15:E15"/>
    <mergeCell ref="F15:H15"/>
    <mergeCell ref="K15:L15"/>
    <mergeCell ref="M15:O15"/>
    <mergeCell ref="P14:P16"/>
    <mergeCell ref="Q14:V14"/>
    <mergeCell ref="W14:W16"/>
    <mergeCell ref="X14:AC14"/>
    <mergeCell ref="AD14:AD16"/>
    <mergeCell ref="AE14:AJ14"/>
    <mergeCell ref="R15:S15"/>
    <mergeCell ref="T15:V15"/>
    <mergeCell ref="Y15:Z15"/>
    <mergeCell ref="AA15:AC15"/>
    <mergeCell ref="AL12:AR12"/>
    <mergeCell ref="A13:AS13"/>
    <mergeCell ref="AT13:AT16"/>
    <mergeCell ref="A14:A16"/>
    <mergeCell ref="B14:B16"/>
    <mergeCell ref="C14:H14"/>
    <mergeCell ref="I14:I16"/>
    <mergeCell ref="J14:O14"/>
    <mergeCell ref="C12:I12"/>
    <mergeCell ref="J12:P12"/>
    <mergeCell ref="Q12:W12"/>
    <mergeCell ref="X12:AD12"/>
    <mergeCell ref="AE12:AK12"/>
    <mergeCell ref="AE9:AJ9"/>
    <mergeCell ref="AL9:AQ9"/>
    <mergeCell ref="A10:B10"/>
    <mergeCell ref="C10:H10"/>
    <mergeCell ref="J10:O10"/>
    <mergeCell ref="Q10:V10"/>
    <mergeCell ref="X10:AC10"/>
    <mergeCell ref="AE10:AJ10"/>
    <mergeCell ref="AL10:AQ10"/>
    <mergeCell ref="A9:B9"/>
    <mergeCell ref="C9:H9"/>
    <mergeCell ref="J9:O9"/>
    <mergeCell ref="Q9:V9"/>
    <mergeCell ref="X9:AC9"/>
    <mergeCell ref="AL6:AQ6"/>
    <mergeCell ref="A7:B7"/>
    <mergeCell ref="C7:H7"/>
    <mergeCell ref="J7:O7"/>
    <mergeCell ref="Q7:V7"/>
    <mergeCell ref="X7:AC7"/>
    <mergeCell ref="AE7:AJ7"/>
    <mergeCell ref="AL7:AQ7"/>
    <mergeCell ref="X5:AC5"/>
    <mergeCell ref="AE5:AJ5"/>
    <mergeCell ref="AL5:AQ5"/>
    <mergeCell ref="A6:B6"/>
    <mergeCell ref="C6:H6"/>
    <mergeCell ref="J6:O6"/>
    <mergeCell ref="Q6:V6"/>
    <mergeCell ref="X6:AC6"/>
    <mergeCell ref="AE6:AJ6"/>
    <mergeCell ref="J4:O4"/>
    <mergeCell ref="Q4:V4"/>
    <mergeCell ref="X4:AC4"/>
    <mergeCell ref="AE4:AJ4"/>
    <mergeCell ref="AL4:AQ4"/>
    <mergeCell ref="A5:B5"/>
    <mergeCell ref="C5:H5"/>
    <mergeCell ref="J5:O5"/>
    <mergeCell ref="Q5:V5"/>
    <mergeCell ref="A4:B4"/>
    <mergeCell ref="C4:H4"/>
  </mergeCells>
  <dataValidations count="8">
    <dataValidation type="textLength" operator="lessThanOrEqual" allowBlank="1" showInputMessage="1" showErrorMessage="1" errorTitle="Ошибка" error="Допускается ввод не более 900 символов!" sqref="AT65549:AT65556 AT131085:AT131092 AT196621:AT196628 AT262157:AT262164 AT327693:AT327700 AT393229:AT393236 AT458765:AT458772 AT524301:AT524308 AT589837:AT589844 AT655373:AT655380 AT720909:AT720916 AT786445:AT786452 AT851981:AT851988 AT917517:AT917524 AT983053:AT983060 C21:I21 AS21 B23">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65555 F131091 F196627 F262163 F327699 F393235 F458771 F524307 F589843 F655379 F720915 F786451 F851987 F917523 F983059 H65555 H131091 H196627 H262163 H327699 H393235 H458771 H524307 H589843 H655379 H720915 H786451 H851987 H917523 H983059 H23 F23 M23 O23 T23 V23 AA23 AC23 AH23 AJ23 AO23 AQ23"/>
    <dataValidation allowBlank="1" showInputMessage="1" showErrorMessage="1" prompt="Для выбора выполните двойной щелчок левой клавиши мыши по соответствующей ячейке." sqref="G65555 G131091 G196627 G262163 G327699 G393235 G458771 G524307 G589843 G655379 G720915 G786451 G851987 G917523 G983059 I524307:AR524307 I196627:AR196627 I589843:AR589843 I655379:AR655379 I720915:AR720915 I786451:AR786451 I851987:AR851987 I917523:AR917523 I983059:AR983059 I65555:AR65555 I131091:AR131091 I458771:AR458771 I262163:AR262163 G23 I327699:AR327699 I393235:AR393235 I23 N23 P23 U23 W23 AB23 AD23 AI23 AK23 AP23 AR23"/>
    <dataValidation type="list" allowBlank="1" showInputMessage="1" showErrorMessage="1" errorTitle="Ошибка" error="Выберите значение из списка" sqref="C983057 C65553 C131089 C196625 C262161 C327697 C393233 C458769 C524305 C589841 C655377 C720913 C786449 C851985 C917521">
      <formula1>kind_of_scheme_in</formula1>
    </dataValidation>
    <dataValidation allowBlank="1" promptTitle="checkPeriodRange" sqref="E65556 E131092 E196628 E262164 E327700 E393236 E458772 E524308 E589844 E655380 E720916 E786452 E851988 E917524 E983060 E24 L24 S24 Z24 AG24 AN24"/>
    <dataValidation type="list" allowBlank="1" showInputMessage="1" errorTitle="Ошибка" error="Выберите значение из списка" prompt="Выберите значение из списка" sqref="C983058:AS983058 C917522:AS917522 C851986:AS851986 C786450:AS786450 C720914:AS720914 C655378:AS655378 C589842:AS589842 C524306:AS524306 C458770:AS458770 C393234:AS393234 C327698:AS327698 C262162:AS262162 C196626:AS196626 C131090:AS131090 C65554:AS65554">
      <formula1>kind_of_cons</formula1>
    </dataValidation>
    <dataValidation type="list" allowBlank="1" showInputMessage="1" showErrorMessage="1" errorTitle="Ошибка" error="Выберите значение из списка" sqref="B65555 B983059 B917523 B851987 B786451 B720915 B655379 B589843 B524307 B458771 B393235 B327699 B262163 B196627 B131091">
      <formula1>kind_of_heat_transfer</formula1>
    </dataValidation>
    <dataValidation allowBlank="1" sqref="A65557:AT65563 A983061:AT983067 A917525:AT917531 A851989:AT851995 A786453:AT786459 A720917:AT720923 A655381:AT655387 A589845:AT589851 A524309:AT524315 A458773:AT458779 A393237:AT393243 A327701:AT327707 A262165:AT262171 A196629:AT196635 A131093:AT131099"/>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 12</vt:lpstr>
      <vt:lpstr>Форма 13</vt:lpstr>
      <vt:lpstr>OFFER_METHOD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2024-05-08T04:39:49Z</dcterms:modified>
</cp:coreProperties>
</file>