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170" yWindow="105" windowWidth="24540" windowHeight="10515"/>
  </bookViews>
  <sheets>
    <sheet name="Форма 12" sheetId="2" r:id="rId1"/>
    <sheet name="Форма 13" sheetId="1" r:id="rId2"/>
  </sheets>
  <externalReferences>
    <externalReference r:id="rId3"/>
  </externalReferences>
  <definedNames>
    <definedName name="kind_of_cons">[1]TEHSHEET!$R$2:$R$6</definedName>
    <definedName name="kind_of_heat_transfer">[1]TEHSHEET!$O$2:$O$12</definedName>
    <definedName name="kind_of_scheme_in">[1]TEHSHEET!$Q$2:$Q$5</definedName>
    <definedName name="OFFER_METHOD">'Форма 12'!$G$10:$G$11</definedName>
    <definedName name="org">[1]Титульный!$F$31</definedName>
    <definedName name="PT_DIFFERENTIATION_CS">'[1]Перечень тарифов'!$AL$12:$AL$122</definedName>
    <definedName name="PT_DIFFERENTIATION_CS_ID">'[1]Перечень тарифов'!$AF$12:$AF$122</definedName>
    <definedName name="PT_DIFFERENTIATION_NTAR">'[1]Перечень тарифов'!$AJ$12:$AJ$122</definedName>
    <definedName name="PT_DIFFERENTIATION_NTAR_ID">'[1]Перечень тарифов'!$AD$12:$AD$122</definedName>
    <definedName name="PT_DIFFERENTIATION_NUM_CS">'[1]Перечень тарифов'!$AP$12:$AP$122</definedName>
    <definedName name="PT_DIFFERENTIATION_NUM_NTAR">'[1]Перечень тарифов'!$AN$12:$AN$122</definedName>
    <definedName name="PT_DIFFERENTIATION_NUM_TER">'[1]Перечень тарифов'!$AO$12:$AO$122</definedName>
    <definedName name="PT_DIFFERENTIATION_TER">'[1]Перечень тарифов'!$AK$12:$AK$122</definedName>
    <definedName name="PT_DIFFERENTIATION_TER_ID">'[1]Перечень тарифов'!$AE$12:$AE$122</definedName>
    <definedName name="PT_DIFFERENTIATION_VTAR">'[1]Перечень тарифов'!$AH$12:$AH$122</definedName>
    <definedName name="PT_DIFFERENTIATION_VTAR_ID">'[1]Перечень тарифов'!$AC$12:$AC$122</definedName>
    <definedName name="PT_P_FORM_COLDVSNA_4_NAME_FORM">[1]DATA_FORMS!$C$17</definedName>
    <definedName name="PT_R_FORM_COLDVSNA_16_NAME_FORM">[1]DATA_FORMS!$C$19</definedName>
    <definedName name="TEMPLATE_GROUP">[1]TEHSHEET!$E$45</definedName>
    <definedName name="TEMPLATE_SPHERE">[1]TEHSHEET!$E$36</definedName>
    <definedName name="TEMPLATE_SPHERE_RUS">[1]TEHSHEET!$F$36</definedName>
    <definedName name="TITLE_DATE_PR">[1]Титульный!$F$21</definedName>
    <definedName name="TITLE_DATE_PR_CHANGE">[1]Титульный!$F$26</definedName>
    <definedName name="TITLE_IST_PUB">[1]Титульный!$F$24</definedName>
    <definedName name="TITLE_IST_PUB_CHANGE">[1]Титульный!$F$29</definedName>
    <definedName name="TITLE_NAME_OR_PR">[1]Титульный!$F$23</definedName>
    <definedName name="TITLE_NAME_OR_PR_CHANGE">[1]Титульный!$F$28</definedName>
    <definedName name="TITLE_NUMBER_PR">[1]Титульный!$F$22</definedName>
    <definedName name="TITLE_NUMBER_PR_CHANGE">[1]Титульный!$F$27</definedName>
  </definedNames>
  <calcPr calcId="125725"/>
</workbook>
</file>

<file path=xl/calcChain.xml><?xml version="1.0" encoding="utf-8"?>
<calcChain xmlns="http://schemas.openxmlformats.org/spreadsheetml/2006/main">
  <c r="I28" i="2"/>
  <c r="I25"/>
  <c r="I20"/>
  <c r="I15"/>
  <c r="B27"/>
  <c r="B24"/>
  <c r="B19"/>
  <c r="B12"/>
  <c r="B9"/>
  <c r="C4"/>
  <c r="B4"/>
  <c r="C3"/>
  <c r="B3"/>
  <c r="A1"/>
  <c r="AW30" i="1" l="1"/>
  <c r="AW29"/>
  <c r="AW28"/>
  <c r="AW27"/>
  <c r="AW26"/>
  <c r="AW25"/>
  <c r="AW24"/>
  <c r="AN24"/>
  <c r="AG24"/>
  <c r="Z24"/>
  <c r="S24"/>
  <c r="L24"/>
  <c r="E24"/>
  <c r="AW23"/>
  <c r="AU23"/>
  <c r="AT23"/>
  <c r="AW22"/>
  <c r="AW21"/>
  <c r="AW20"/>
  <c r="AW19"/>
  <c r="AW18"/>
  <c r="AT18"/>
  <c r="C17"/>
  <c r="D17" s="1"/>
  <c r="E17" s="1"/>
  <c r="F17" s="1"/>
  <c r="G17" s="1"/>
  <c r="I17" s="1"/>
  <c r="J17" s="1"/>
  <c r="K17" s="1"/>
  <c r="L17" s="1"/>
  <c r="M17" s="1"/>
  <c r="N17" s="1"/>
  <c r="P17" s="1"/>
  <c r="Q17" s="1"/>
  <c r="R17" s="1"/>
  <c r="S17" s="1"/>
  <c r="T17" s="1"/>
  <c r="U17" s="1"/>
  <c r="W17" s="1"/>
  <c r="X17" s="1"/>
  <c r="Y17" s="1"/>
  <c r="Z17" s="1"/>
  <c r="AA17" s="1"/>
  <c r="AB17" s="1"/>
  <c r="AD17" s="1"/>
  <c r="AE17" s="1"/>
  <c r="AF17" s="1"/>
  <c r="AG17" s="1"/>
  <c r="AH17" s="1"/>
  <c r="AI17" s="1"/>
  <c r="AK17" s="1"/>
  <c r="AL17" s="1"/>
  <c r="AM17" s="1"/>
  <c r="AN17" s="1"/>
  <c r="AO17" s="1"/>
  <c r="AP17" s="1"/>
  <c r="AR17" s="1"/>
  <c r="AS17" s="1"/>
  <c r="AT17" s="1"/>
  <c r="AL10"/>
  <c r="AE10"/>
  <c r="X10"/>
  <c r="Q10"/>
  <c r="J10"/>
  <c r="C10"/>
  <c r="AL9"/>
  <c r="AE9"/>
  <c r="X9"/>
  <c r="Q9"/>
  <c r="J9"/>
  <c r="C9"/>
  <c r="AL7"/>
  <c r="AE7"/>
  <c r="X7"/>
  <c r="Q7"/>
  <c r="J7"/>
  <c r="C7"/>
  <c r="AL6"/>
  <c r="AE6"/>
  <c r="X6"/>
  <c r="Q6"/>
  <c r="J6"/>
  <c r="C6"/>
  <c r="AL5"/>
  <c r="AE5"/>
  <c r="X5"/>
  <c r="Q5"/>
  <c r="J5"/>
  <c r="C5"/>
  <c r="AL4"/>
  <c r="AE4"/>
  <c r="X4"/>
  <c r="Q4"/>
  <c r="J4"/>
  <c r="C4"/>
  <c r="A2"/>
  <c r="A1"/>
</calcChain>
</file>

<file path=xl/sharedStrings.xml><?xml version="1.0" encoding="utf-8"?>
<sst xmlns="http://schemas.openxmlformats.org/spreadsheetml/2006/main" count="186" uniqueCount="69">
  <si>
    <t>Наименование тарифа</t>
  </si>
  <si>
    <t>Территория действия тарифа</t>
  </si>
  <si>
    <t>Указывается наименование территории действия тарифа при наличии дифференциации тарифа по территориальному признаку._x000D_
В случае дифференциации тарифов по территориальному признаку информация по ним указывается в отдельных строках.</t>
  </si>
  <si>
    <t>Наименование централизованной системы холодного водоснабжения</t>
  </si>
  <si>
    <t>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водоснабжения._x000D_
В случае дифференциации тарифов по централизованным системам холодного водоснабжения информация по ним указывается в отдельных строках.</t>
  </si>
  <si>
    <t>Наименование признака дифференциации</t>
  </si>
  <si>
    <t>Указывается наименование дополнительного признака дифференциации (при наличии)._x000D_
Дифференциация тарифа осуществляется в соответствии с законодательством в сфере водоснабжения и водоотведения._x000D_
В случае дифференциации тарифов по дополнительным признакам информация по ним указывается в отдельных строках.</t>
  </si>
  <si>
    <t>Группа потребителей</t>
  </si>
  <si>
    <t>Указывается группа потребителей при наличии дифференциации тарифа по группам потребителей._x000D_
Значение выбирается из перечня:_x000D_
  - Организации-перепродавцы;_x000D_
  - Бюджетные организации;_x000D_
  - Население;_x000D_
  - Прочие;_x000D_
  - Без дифференциации._x000D_
В случае дифференциации тарифов по группам потребителей информация по ним указывается в отдельных строках.</t>
  </si>
  <si>
    <t>да</t>
  </si>
  <si>
    <t>Добавить значение признака дифференциации</t>
  </si>
  <si>
    <t>В случае наличия нескольких значений признака дифференциации тарифов информация по ним указывается в отдельных строках._x000D_
В случае дифференциации тарифов по периодам действия тарифа информация по ним указывается в отдельных колонках.</t>
  </si>
  <si>
    <t>Добавить группу потребителей</t>
  </si>
  <si>
    <t>Добавить наименование признака дифференциации</t>
  </si>
  <si>
    <t>Добавить централизованную систему для дифференциации</t>
  </si>
  <si>
    <t>Добавить территорию для дифференциации</t>
  </si>
  <si>
    <t>Наименование органа регулирования, принявшего решение об утверждении тарифов</t>
  </si>
  <si>
    <t>Дата документа об утверждении тарифов</t>
  </si>
  <si>
    <t>Номер документа об утверждении тарифов</t>
  </si>
  <si>
    <t>Источник официального опубликования решения</t>
  </si>
  <si>
    <t>Дата подачи заявления об утверждении тарифов</t>
  </si>
  <si>
    <t>Номер подачи заявления об утверждении тарифов</t>
  </si>
  <si>
    <t>dp</t>
  </si>
  <si>
    <t>×</t>
  </si>
  <si>
    <t>Параметры формы</t>
  </si>
  <si>
    <t>№ п/п</t>
  </si>
  <si>
    <t>Параметр дифференциации тарифа</t>
  </si>
  <si>
    <t>Величина и срок действия тарифа</t>
  </si>
  <si>
    <t>Наличие других периодов действия тарифа</t>
  </si>
  <si>
    <t>Наличие других сроков действия тарифа</t>
  </si>
  <si>
    <t>Добавить срок действия</t>
  </si>
  <si>
    <t>Одноставочный тариф</t>
  </si>
  <si>
    <t>Двухставочный тариф</t>
  </si>
  <si>
    <t>Срок действия</t>
  </si>
  <si>
    <t>Одноставочный тариф,_x000D_
руб./куб. м</t>
  </si>
  <si>
    <t>ставка платы за объем поданной воды,_x000D_
руб./куб. м</t>
  </si>
  <si>
    <t>ставка платы за содержание мощности,_x000D_
руб./куб. м в час</t>
  </si>
  <si>
    <t>дата начала</t>
  </si>
  <si>
    <t>дата окончания</t>
  </si>
  <si>
    <t>1</t>
  </si>
  <si>
    <t>2</t>
  </si>
  <si>
    <t>без дифференциации</t>
  </si>
  <si>
    <t>Добавить наименование тарифа</t>
  </si>
  <si>
    <t>1.1</t>
  </si>
  <si>
    <t>1.1.1</t>
  </si>
  <si>
    <t>1.1.1.1</t>
  </si>
  <si>
    <t>1.1.1.1.1</t>
  </si>
  <si>
    <t>1.1.1.1.1.1</t>
  </si>
  <si>
    <t>Тариф на холодную воду питьевую</t>
  </si>
  <si>
    <t>Территория 1</t>
  </si>
  <si>
    <t>x</t>
  </si>
  <si>
    <t>Добавить период</t>
  </si>
  <si>
    <t>Описание параметров формы</t>
  </si>
  <si>
    <t>Вид тарифа</t>
  </si>
  <si>
    <t>Период действия тарифов</t>
  </si>
  <si>
    <t>Информация</t>
  </si>
  <si>
    <t>Ссылка на документ</t>
  </si>
  <si>
    <t>с</t>
  </si>
  <si>
    <t>по</t>
  </si>
  <si>
    <t>метод индексации установленных тарифов</t>
  </si>
  <si>
    <t>https://portal.eias.ru/Portal/DownloadPage.aspx?type=12&amp;guid=64460249-be78-4b79-b6ca-510ab1693ed9</t>
  </si>
  <si>
    <t>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 предварительно загруженный в хранилище файлов ФГИС ЕИАС.</t>
  </si>
  <si>
    <t>3</t>
  </si>
  <si>
    <t>Необходимая валовая выручка на соответствующий период, в том числе с разбивкой по годам</t>
  </si>
  <si>
    <t>4</t>
  </si>
  <si>
    <t>5</t>
  </si>
  <si>
    <t>6</t>
  </si>
  <si>
    <t>Тариф на питьевую воду (питьевое водоснабжение)</t>
  </si>
  <si>
    <t>Значение в колонке «Вид тарифа» выбирается из перечня видов тарифов в сфере холодного водоснабжения, предусмотренных законодательством в сфере водоснабжения и водоотведения.
Значение в колонке «Информация» выбирается из перечня:
- метод экономически обоснованных расходов (затрат);
- метод индексации установленных тарифов;
- метод обеспечения доходности инвестированного капитала;
- метод сравнения аналогов.
Даты начала и окончания срока действия тарифов указываются в виде «ДД.ММ.ГГГГ».
В случае дифференциации предлагаемых методов регулирования по видам тарифов и (или) по периодам действия тарифов информация по каждому из них указывается в отдельной строке.</t>
  </si>
</sst>
</file>

<file path=xl/styles.xml><?xml version="1.0" encoding="utf-8"?>
<styleSheet xmlns="http://schemas.openxmlformats.org/spreadsheetml/2006/main">
  <numFmts count="1">
    <numFmt numFmtId="165" formatCode="dd\.mm\.yyyy"/>
  </numFmts>
  <fonts count="23">
    <font>
      <sz val="11"/>
      <color theme="1"/>
      <name val="Calibri"/>
      <family val="2"/>
      <charset val="204"/>
      <scheme val="minor"/>
    </font>
    <font>
      <sz val="9"/>
      <name val="Tahoma"/>
    </font>
    <font>
      <sz val="1"/>
      <color theme="0"/>
      <name val="Tahoma"/>
    </font>
    <font>
      <sz val="8"/>
      <name val="Tahoma"/>
    </font>
    <font>
      <sz val="11"/>
      <color rgb="FFBCBCBC"/>
      <name val="Wingdings 2"/>
    </font>
    <font>
      <b/>
      <sz val="9"/>
      <color rgb="FF000080"/>
      <name val="Tahoma"/>
    </font>
    <font>
      <sz val="9"/>
      <color rgb="FF000080"/>
      <name val="Tahoma"/>
    </font>
    <font>
      <b/>
      <sz val="1"/>
      <color theme="0"/>
      <name val="Tahoma"/>
    </font>
    <font>
      <sz val="10"/>
      <name val="Tahoma"/>
    </font>
    <font>
      <b/>
      <sz val="9"/>
      <name val="Tahoma"/>
    </font>
    <font>
      <sz val="15"/>
      <color rgb="FF000000"/>
      <name val="Tahoma"/>
    </font>
    <font>
      <sz val="1"/>
      <name val="Tahoma"/>
    </font>
    <font>
      <sz val="1"/>
      <color rgb="FFBCBCBC"/>
      <name val="Tahoma"/>
    </font>
    <font>
      <sz val="9"/>
      <color theme="1"/>
      <name val="Tahoma"/>
      <family val="2"/>
      <charset val="204"/>
    </font>
    <font>
      <sz val="10"/>
      <name val="Tahoma"/>
      <family val="2"/>
      <charset val="204"/>
    </font>
    <font>
      <sz val="9"/>
      <name val="Tahoma"/>
      <family val="2"/>
      <charset val="204"/>
    </font>
    <font>
      <sz val="1"/>
      <color theme="0"/>
      <name val="Tahoma"/>
      <family val="2"/>
      <charset val="204"/>
    </font>
    <font>
      <sz val="15"/>
      <name val="Tahoma"/>
      <family val="2"/>
      <charset val="204"/>
    </font>
    <font>
      <sz val="9"/>
      <color rgb="FF000080"/>
      <name val="Tahoma"/>
      <family val="2"/>
      <charset val="204"/>
    </font>
    <font>
      <b/>
      <u/>
      <sz val="9"/>
      <color rgb="FF000080"/>
      <name val="Tahoma"/>
      <family val="2"/>
      <charset val="204"/>
    </font>
    <font>
      <b/>
      <sz val="9"/>
      <name val="Tahoma"/>
      <family val="2"/>
      <charset val="204"/>
    </font>
    <font>
      <b/>
      <sz val="9"/>
      <color rgb="FF000080"/>
      <name val="Tahoma"/>
      <family val="2"/>
      <charset val="204"/>
    </font>
    <font>
      <u/>
      <sz val="9"/>
      <color theme="10"/>
      <name val="Tahoma"/>
      <family val="2"/>
      <charset val="204"/>
    </font>
  </fonts>
  <fills count="8">
    <fill>
      <patternFill patternType="none"/>
    </fill>
    <fill>
      <patternFill patternType="gray125"/>
    </fill>
    <fill>
      <patternFill patternType="solid">
        <fgColor rgb="FFFFFFFF"/>
      </patternFill>
    </fill>
    <fill>
      <patternFill patternType="solid">
        <fgColor rgb="FFD7EAD3"/>
      </patternFill>
    </fill>
    <fill>
      <patternFill patternType="solid">
        <fgColor rgb="FFFFFFC0"/>
      </patternFill>
    </fill>
    <fill>
      <patternFill patternType="solid">
        <fgColor rgb="FFB7E4FF"/>
      </patternFill>
    </fill>
    <fill>
      <patternFill patternType="solid">
        <fgColor rgb="FFE3FAFD"/>
      </patternFill>
    </fill>
    <fill>
      <patternFill patternType="lightDown">
        <fgColor rgb="FFC0C0C0"/>
      </patternFill>
    </fill>
  </fills>
  <borders count="13">
    <border>
      <left/>
      <right/>
      <top/>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top style="thin">
        <color rgb="FFC0C0C0"/>
      </top>
      <bottom/>
      <diagonal/>
    </border>
    <border>
      <left style="thin">
        <color rgb="FFC0C0C0"/>
      </left>
      <right style="thin">
        <color rgb="FFC0C0C0"/>
      </right>
      <top/>
      <bottom style="thin">
        <color rgb="FFC0C0C0"/>
      </bottom>
      <diagonal/>
    </border>
    <border>
      <left style="thin">
        <color rgb="FFC0C0C0"/>
      </left>
      <right/>
      <top/>
      <bottom style="thin">
        <color rgb="FFC0C0C0"/>
      </bottom>
      <diagonal/>
    </border>
    <border>
      <left/>
      <right style="thin">
        <color rgb="FFC0C0C0"/>
      </right>
      <top/>
      <bottom style="thin">
        <color rgb="FFC0C0C0"/>
      </bottom>
      <diagonal/>
    </border>
    <border>
      <left/>
      <right/>
      <top style="thin">
        <color rgb="FFC0C0C0"/>
      </top>
      <bottom/>
      <diagonal/>
    </border>
    <border>
      <left/>
      <right/>
      <top/>
      <bottom style="thin">
        <color rgb="FFC0C0C0"/>
      </bottom>
      <diagonal/>
    </border>
    <border>
      <left style="thin">
        <color rgb="FFC0C0C0"/>
      </left>
      <right style="thin">
        <color rgb="FFC0C0C0"/>
      </right>
      <top/>
      <bottom/>
      <diagonal/>
    </border>
  </borders>
  <cellStyleXfs count="1">
    <xf numFmtId="0" fontId="0" fillId="0" borderId="0"/>
  </cellStyleXfs>
  <cellXfs count="144">
    <xf numFmtId="0" fontId="0" fillId="0" borderId="0" xfId="0"/>
    <xf numFmtId="0" fontId="1" fillId="0" borderId="0" xfId="0" applyNumberFormat="1" applyFont="1" applyAlignment="1">
      <alignment horizontal="left" vertical="center" wrapText="1"/>
    </xf>
    <xf numFmtId="0" fontId="1" fillId="0" borderId="0" xfId="0" applyNumberFormat="1" applyFont="1" applyAlignment="1">
      <alignment vertical="center" wrapText="1"/>
    </xf>
    <xf numFmtId="0" fontId="2" fillId="0" borderId="0" xfId="0" applyNumberFormat="1" applyFont="1" applyAlignment="1">
      <alignment vertical="center" wrapText="1"/>
    </xf>
    <xf numFmtId="49" fontId="0" fillId="0" borderId="0" xfId="0" applyNumberFormat="1" applyFont="1" applyAlignment="1">
      <alignment vertical="top"/>
    </xf>
    <xf numFmtId="0" fontId="1" fillId="2" borderId="1" xfId="0" applyNumberFormat="1" applyFont="1" applyFill="1" applyBorder="1" applyAlignment="1">
      <alignment horizontal="left" vertical="center" wrapText="1"/>
    </xf>
    <xf numFmtId="0" fontId="1" fillId="0" borderId="1" xfId="0" applyNumberFormat="1" applyFont="1" applyBorder="1" applyAlignment="1">
      <alignment vertical="center" wrapText="1"/>
    </xf>
    <xf numFmtId="0" fontId="1" fillId="0" borderId="1" xfId="0" applyNumberFormat="1" applyFont="1" applyBorder="1" applyAlignment="1">
      <alignment horizontal="left" vertical="center" wrapText="1" indent="6"/>
    </xf>
    <xf numFmtId="0" fontId="1" fillId="3" borderId="2" xfId="0" applyNumberFormat="1" applyFont="1" applyFill="1" applyBorder="1" applyAlignment="1">
      <alignment horizontal="left" vertical="center" wrapText="1"/>
    </xf>
    <xf numFmtId="0" fontId="1" fillId="3" borderId="3" xfId="0" applyNumberFormat="1" applyFont="1" applyFill="1" applyBorder="1" applyAlignment="1">
      <alignment horizontal="left" vertical="center" wrapText="1"/>
    </xf>
    <xf numFmtId="0" fontId="1" fillId="3" borderId="4" xfId="0" applyNumberFormat="1" applyFont="1" applyFill="1" applyBorder="1" applyAlignment="1">
      <alignment horizontal="left" vertical="center" wrapText="1"/>
    </xf>
    <xf numFmtId="0" fontId="3" fillId="0" borderId="1" xfId="0" applyNumberFormat="1" applyFont="1" applyBorder="1" applyAlignment="1">
      <alignment vertical="top" wrapText="1"/>
    </xf>
    <xf numFmtId="0" fontId="2" fillId="0" borderId="0" xfId="0" applyNumberFormat="1" applyFont="1" applyAlignment="1">
      <alignment vertical="center"/>
    </xf>
    <xf numFmtId="0" fontId="1" fillId="2" borderId="1" xfId="0" applyNumberFormat="1" applyFont="1" applyFill="1" applyBorder="1" applyAlignment="1">
      <alignment horizontal="left" vertical="center" wrapText="1" indent="1"/>
    </xf>
    <xf numFmtId="0" fontId="1" fillId="2" borderId="1" xfId="0" applyNumberFormat="1" applyFont="1" applyFill="1" applyBorder="1" applyAlignment="1">
      <alignment horizontal="left" vertical="center" wrapText="1" indent="2"/>
    </xf>
    <xf numFmtId="0" fontId="1" fillId="2" borderId="1" xfId="0" applyNumberFormat="1" applyFont="1" applyFill="1" applyBorder="1" applyAlignment="1">
      <alignment horizontal="left" vertical="center" wrapText="1" indent="4"/>
    </xf>
    <xf numFmtId="0" fontId="1" fillId="4" borderId="2" xfId="0" applyNumberFormat="1" applyFont="1" applyFill="1" applyBorder="1" applyAlignment="1" applyProtection="1">
      <alignment horizontal="left" vertical="center" wrapText="1"/>
      <protection locked="0"/>
    </xf>
    <xf numFmtId="0" fontId="1" fillId="4" borderId="3" xfId="0" applyNumberFormat="1" applyFont="1" applyFill="1" applyBorder="1" applyAlignment="1" applyProtection="1">
      <alignment horizontal="left" vertical="center" wrapText="1"/>
      <protection locked="0"/>
    </xf>
    <xf numFmtId="0" fontId="1" fillId="4" borderId="4" xfId="0" applyNumberFormat="1" applyFont="1" applyFill="1" applyBorder="1" applyAlignment="1" applyProtection="1">
      <alignment horizontal="left" vertical="center" wrapText="1"/>
      <protection locked="0"/>
    </xf>
    <xf numFmtId="49" fontId="1" fillId="4" borderId="2" xfId="0" applyNumberFormat="1" applyFont="1" applyFill="1" applyBorder="1" applyAlignment="1" applyProtection="1">
      <alignment horizontal="left" vertical="center" wrapText="1"/>
      <protection locked="0"/>
    </xf>
    <xf numFmtId="49" fontId="1" fillId="4" borderId="3" xfId="0" applyNumberFormat="1" applyFont="1" applyFill="1" applyBorder="1" applyAlignment="1" applyProtection="1">
      <alignment horizontal="left" vertical="center" wrapText="1"/>
      <protection locked="0"/>
    </xf>
    <xf numFmtId="49" fontId="1" fillId="4" borderId="4" xfId="0" applyNumberFormat="1" applyFont="1" applyFill="1" applyBorder="1" applyAlignment="1" applyProtection="1">
      <alignment horizontal="left" vertical="center" wrapText="1"/>
      <protection locked="0"/>
    </xf>
    <xf numFmtId="0" fontId="1" fillId="2" borderId="1" xfId="0" applyNumberFormat="1" applyFont="1" applyFill="1" applyBorder="1" applyAlignment="1">
      <alignment horizontal="left" vertical="center" wrapText="1" indent="5"/>
    </xf>
    <xf numFmtId="0" fontId="1" fillId="5" borderId="2" xfId="0" applyNumberFormat="1" applyFont="1" applyFill="1" applyBorder="1" applyAlignment="1">
      <alignment horizontal="left" vertical="center" wrapText="1"/>
    </xf>
    <xf numFmtId="0" fontId="1" fillId="5" borderId="3" xfId="0" applyNumberFormat="1" applyFont="1" applyFill="1" applyBorder="1" applyAlignment="1">
      <alignment horizontal="left" vertical="center" wrapText="1"/>
    </xf>
    <xf numFmtId="0" fontId="1" fillId="5" borderId="4" xfId="0" applyNumberFormat="1" applyFont="1" applyFill="1" applyBorder="1" applyAlignment="1">
      <alignment horizontal="left" vertical="center" wrapText="1"/>
    </xf>
    <xf numFmtId="0" fontId="3" fillId="0" borderId="5" xfId="0" applyNumberFormat="1" applyFont="1" applyBorder="1" applyAlignment="1">
      <alignment vertical="top" wrapText="1"/>
    </xf>
    <xf numFmtId="49" fontId="1" fillId="4" borderId="1" xfId="0" applyNumberFormat="1" applyFont="1" applyFill="1" applyBorder="1" applyAlignment="1" applyProtection="1">
      <alignment horizontal="left" vertical="center" wrapText="1" indent="6"/>
      <protection locked="0"/>
    </xf>
    <xf numFmtId="4" fontId="1" fillId="4" borderId="1" xfId="0" applyNumberFormat="1" applyFont="1" applyFill="1" applyBorder="1" applyAlignment="1" applyProtection="1">
      <alignment horizontal="right" vertical="center" wrapText="1"/>
      <protection locked="0"/>
    </xf>
    <xf numFmtId="165" fontId="0" fillId="6" borderId="1" xfId="0" applyNumberFormat="1" applyFont="1" applyFill="1" applyBorder="1" applyAlignment="1" applyProtection="1">
      <alignment horizontal="center" vertical="center" wrapText="1"/>
      <protection locked="0"/>
    </xf>
    <xf numFmtId="49" fontId="1" fillId="5" borderId="1" xfId="0" applyNumberFormat="1" applyFont="1" applyFill="1" applyBorder="1" applyAlignment="1">
      <alignment horizontal="center" vertical="center" wrapText="1"/>
    </xf>
    <xf numFmtId="165" fontId="0" fillId="6" borderId="5" xfId="0" applyNumberFormat="1" applyFont="1" applyFill="1" applyBorder="1" applyAlignment="1" applyProtection="1">
      <alignment horizontal="center" vertical="center" wrapText="1"/>
      <protection locked="0"/>
    </xf>
    <xf numFmtId="4" fontId="1" fillId="0" borderId="6" xfId="0" applyNumberFormat="1" applyFont="1" applyBorder="1" applyAlignment="1">
      <alignment horizontal="right" vertical="center" wrapText="1"/>
    </xf>
    <xf numFmtId="0" fontId="3" fillId="0" borderId="1" xfId="0" applyNumberFormat="1" applyFont="1" applyBorder="1" applyAlignment="1">
      <alignment horizontal="left" vertical="top" wrapText="1"/>
    </xf>
    <xf numFmtId="49" fontId="1" fillId="0" borderId="1" xfId="0" applyNumberFormat="1" applyFont="1" applyBorder="1" applyAlignment="1">
      <alignment horizontal="left" vertical="center" wrapText="1"/>
    </xf>
    <xf numFmtId="4" fontId="1" fillId="0" borderId="1" xfId="0" applyNumberFormat="1" applyFont="1" applyBorder="1" applyAlignment="1">
      <alignment horizontal="right" vertical="center" wrapText="1"/>
    </xf>
    <xf numFmtId="4" fontId="2" fillId="0" borderId="1" xfId="0" applyNumberFormat="1" applyFont="1" applyBorder="1" applyAlignment="1">
      <alignment horizontal="center" vertical="center" wrapText="1"/>
    </xf>
    <xf numFmtId="49" fontId="0" fillId="6" borderId="1" xfId="0" applyNumberFormat="1" applyFont="1" applyFill="1" applyBorder="1" applyAlignment="1" applyProtection="1">
      <alignment horizontal="center" vertical="center" wrapText="1"/>
      <protection locked="0"/>
    </xf>
    <xf numFmtId="49" fontId="0" fillId="6" borderId="7" xfId="0" applyNumberFormat="1" applyFont="1" applyFill="1" applyBorder="1" applyAlignment="1" applyProtection="1">
      <alignment horizontal="center" vertical="center" wrapText="1"/>
      <protection locked="0"/>
    </xf>
    <xf numFmtId="4" fontId="1" fillId="0" borderId="8" xfId="0" applyNumberFormat="1" applyFont="1" applyBorder="1" applyAlignment="1">
      <alignment horizontal="right" vertical="center" wrapText="1"/>
    </xf>
    <xf numFmtId="49" fontId="5" fillId="7" borderId="2" xfId="0" applyNumberFormat="1" applyFont="1" applyFill="1" applyBorder="1" applyAlignment="1">
      <alignment horizontal="left" vertical="center"/>
    </xf>
    <xf numFmtId="49" fontId="6" fillId="7" borderId="3" xfId="0" applyNumberFormat="1" applyFont="1" applyFill="1" applyBorder="1" applyAlignment="1">
      <alignment horizontal="left" vertical="center" indent="5"/>
    </xf>
    <xf numFmtId="49" fontId="1" fillId="7" borderId="3" xfId="0" applyNumberFormat="1" applyFont="1" applyFill="1" applyBorder="1" applyAlignment="1">
      <alignment horizontal="center" vertical="center" wrapText="1"/>
    </xf>
    <xf numFmtId="49" fontId="6" fillId="7" borderId="3" xfId="0" applyNumberFormat="1" applyFont="1" applyFill="1" applyBorder="1" applyAlignment="1">
      <alignment horizontal="left" vertical="center" indent="4"/>
    </xf>
    <xf numFmtId="49" fontId="0" fillId="7" borderId="3" xfId="0" applyNumberFormat="1" applyFont="1" applyFill="1" applyBorder="1" applyAlignment="1">
      <alignment horizontal="center" vertical="center" wrapText="1"/>
    </xf>
    <xf numFmtId="49" fontId="0" fillId="7" borderId="9" xfId="0" applyNumberFormat="1" applyFont="1" applyFill="1" applyBorder="1" applyAlignment="1">
      <alignment horizontal="center" vertical="center" wrapText="1"/>
    </xf>
    <xf numFmtId="49" fontId="6" fillId="7" borderId="3" xfId="0" applyNumberFormat="1" applyFont="1" applyFill="1" applyBorder="1" applyAlignment="1">
      <alignment horizontal="left" vertical="center" indent="3"/>
    </xf>
    <xf numFmtId="49" fontId="0" fillId="7" borderId="4" xfId="0" applyNumberFormat="1" applyFont="1" applyFill="1" applyBorder="1" applyAlignment="1">
      <alignment horizontal="center" vertical="center" wrapText="1"/>
    </xf>
    <xf numFmtId="49" fontId="7" fillId="0" borderId="0" xfId="0" applyNumberFormat="1" applyFont="1" applyAlignment="1">
      <alignment horizontal="left" vertical="center"/>
    </xf>
    <xf numFmtId="49" fontId="2" fillId="0" borderId="0" xfId="0" applyNumberFormat="1" applyFont="1" applyAlignment="1">
      <alignment horizontal="left" vertical="center" indent="1"/>
    </xf>
    <xf numFmtId="49" fontId="2" fillId="0" borderId="0" xfId="0" applyNumberFormat="1" applyFont="1" applyAlignment="1">
      <alignment horizontal="center" vertical="center" wrapText="1"/>
    </xf>
    <xf numFmtId="0" fontId="1" fillId="2" borderId="0" xfId="0" applyNumberFormat="1" applyFont="1" applyFill="1" applyAlignment="1">
      <alignment horizontal="left" vertical="center" wrapText="1"/>
    </xf>
    <xf numFmtId="0" fontId="1" fillId="2" borderId="0" xfId="0" applyNumberFormat="1" applyFont="1" applyFill="1" applyAlignment="1">
      <alignment vertical="center" wrapText="1"/>
    </xf>
    <xf numFmtId="0" fontId="8" fillId="0" borderId="0" xfId="0" applyNumberFormat="1" applyFont="1" applyAlignment="1">
      <alignment vertical="center" wrapText="1"/>
    </xf>
    <xf numFmtId="0" fontId="1" fillId="0" borderId="10" xfId="0" applyNumberFormat="1" applyFont="1" applyBorder="1" applyAlignment="1">
      <alignment horizontal="left" vertical="top" wrapText="1" indent="1"/>
    </xf>
    <xf numFmtId="0" fontId="1" fillId="0" borderId="11" xfId="0" applyNumberFormat="1" applyFont="1" applyBorder="1" applyAlignment="1">
      <alignment horizontal="left" vertical="center" wrapText="1" indent="1"/>
    </xf>
    <xf numFmtId="0" fontId="9" fillId="2" borderId="0" xfId="0" applyNumberFormat="1" applyFont="1" applyFill="1" applyAlignment="1">
      <alignment horizontal="center" vertical="center" wrapText="1"/>
    </xf>
    <xf numFmtId="0" fontId="0" fillId="0" borderId="0" xfId="0" applyNumberFormat="1" applyFont="1" applyAlignment="1">
      <alignment vertical="center"/>
    </xf>
    <xf numFmtId="0" fontId="0" fillId="2" borderId="1" xfId="0" applyNumberFormat="1" applyFont="1" applyFill="1" applyBorder="1" applyAlignment="1">
      <alignment horizontal="right" vertical="center" wrapText="1" indent="1"/>
    </xf>
    <xf numFmtId="0" fontId="1" fillId="3" borderId="1" xfId="0" applyNumberFormat="1" applyFont="1" applyFill="1" applyBorder="1" applyAlignment="1">
      <alignment horizontal="left" vertical="center" wrapText="1" indent="1"/>
    </xf>
    <xf numFmtId="0" fontId="10" fillId="0" borderId="0" xfId="0" applyNumberFormat="1" applyFont="1" applyAlignment="1">
      <alignment vertical="center"/>
    </xf>
    <xf numFmtId="165" fontId="1" fillId="3" borderId="1" xfId="0" applyNumberFormat="1" applyFont="1" applyFill="1" applyBorder="1" applyAlignment="1">
      <alignment horizontal="left" vertical="center" wrapText="1" indent="1"/>
    </xf>
    <xf numFmtId="0" fontId="4" fillId="0" borderId="11"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2" borderId="1" xfId="0" applyNumberFormat="1" applyFont="1" applyFill="1" applyBorder="1" applyAlignment="1">
      <alignment horizontal="left" vertical="center" wrapText="1"/>
    </xf>
    <xf numFmtId="0" fontId="1" fillId="2" borderId="1" xfId="0" applyNumberFormat="1" applyFont="1" applyFill="1" applyBorder="1" applyAlignment="1">
      <alignment horizontal="center" vertical="center" wrapText="1"/>
    </xf>
    <xf numFmtId="0" fontId="0" fillId="2" borderId="2" xfId="0" applyNumberFormat="1" applyFont="1" applyFill="1" applyBorder="1" applyAlignment="1">
      <alignment horizontal="center" vertical="center" wrapText="1"/>
    </xf>
    <xf numFmtId="0" fontId="0" fillId="2" borderId="3" xfId="0" applyNumberFormat="1" applyFont="1" applyFill="1" applyBorder="1" applyAlignment="1">
      <alignment horizontal="center" vertical="center" wrapText="1"/>
    </xf>
    <xf numFmtId="0" fontId="0" fillId="2" borderId="4"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49" fontId="6" fillId="7" borderId="5" xfId="0" applyNumberFormat="1" applyFont="1" applyFill="1" applyBorder="1" applyAlignment="1">
      <alignment horizontal="center" vertical="center" textRotation="90" wrapText="1"/>
    </xf>
    <xf numFmtId="0" fontId="1" fillId="0" borderId="5"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2" borderId="12" xfId="0" applyNumberFormat="1" applyFont="1" applyFill="1" applyBorder="1" applyAlignment="1">
      <alignment horizontal="center" vertical="center" wrapText="1"/>
    </xf>
    <xf numFmtId="49" fontId="6" fillId="7" borderId="12" xfId="0" applyNumberFormat="1" applyFont="1" applyFill="1" applyBorder="1" applyAlignment="1">
      <alignment horizontal="center" vertical="center" textRotation="90" wrapText="1"/>
    </xf>
    <xf numFmtId="0" fontId="0" fillId="0" borderId="1" xfId="0" applyNumberFormat="1" applyFont="1" applyBorder="1" applyAlignment="1">
      <alignment horizontal="center" vertical="center" wrapText="1"/>
    </xf>
    <xf numFmtId="0" fontId="0" fillId="0" borderId="2" xfId="0" applyNumberFormat="1" applyFont="1" applyBorder="1" applyAlignment="1">
      <alignment horizontal="center" vertical="center" wrapText="1"/>
    </xf>
    <xf numFmtId="0" fontId="0" fillId="0" borderId="4" xfId="0" applyNumberFormat="1" applyFont="1" applyBorder="1" applyAlignment="1">
      <alignment horizontal="center" vertical="center" wrapText="1"/>
    </xf>
    <xf numFmtId="0" fontId="1" fillId="2" borderId="7" xfId="0" applyNumberFormat="1" applyFont="1" applyFill="1" applyBorder="1" applyAlignment="1">
      <alignment horizontal="center" vertical="center" wrapText="1"/>
    </xf>
    <xf numFmtId="49" fontId="6" fillId="7" borderId="7" xfId="0" applyNumberFormat="1" applyFont="1" applyFill="1" applyBorder="1" applyAlignment="1">
      <alignment horizontal="center" vertical="center" textRotation="90" wrapText="1"/>
    </xf>
    <xf numFmtId="49" fontId="12" fillId="2" borderId="10" xfId="0" applyNumberFormat="1" applyFont="1" applyFill="1" applyBorder="1" applyAlignment="1">
      <alignment horizontal="left" vertical="center" wrapText="1"/>
    </xf>
    <xf numFmtId="49" fontId="12" fillId="2" borderId="10" xfId="0" applyNumberFormat="1" applyFont="1" applyFill="1" applyBorder="1" applyAlignment="1">
      <alignment horizontal="center" vertical="center" wrapText="1"/>
    </xf>
    <xf numFmtId="0" fontId="2" fillId="2" borderId="10" xfId="0" applyNumberFormat="1" applyFont="1" applyFill="1" applyBorder="1" applyAlignment="1">
      <alignment horizontal="center" vertical="center" wrapText="1"/>
    </xf>
    <xf numFmtId="0" fontId="12" fillId="2" borderId="10" xfId="0" applyNumberFormat="1" applyFont="1" applyFill="1" applyBorder="1" applyAlignment="1">
      <alignment horizontal="center" vertical="center" wrapText="1"/>
    </xf>
    <xf numFmtId="0" fontId="12" fillId="2" borderId="10" xfId="0" applyNumberFormat="1" applyFont="1" applyFill="1" applyBorder="1" applyAlignment="1">
      <alignment horizontal="center" vertical="center" wrapText="1"/>
    </xf>
    <xf numFmtId="0" fontId="11" fillId="0" borderId="0" xfId="0" applyNumberFormat="1" applyFont="1" applyAlignment="1">
      <alignment vertical="center" wrapText="1"/>
    </xf>
    <xf numFmtId="0" fontId="1" fillId="0" borderId="0" xfId="0" applyNumberFormat="1" applyFont="1" applyAlignment="1">
      <alignment horizontal="right" vertical="top" wrapText="1"/>
    </xf>
    <xf numFmtId="0" fontId="1" fillId="0" borderId="0" xfId="0" applyNumberFormat="1" applyFont="1" applyAlignment="1">
      <alignment horizontal="left" vertical="top" wrapText="1"/>
    </xf>
    <xf numFmtId="0" fontId="0" fillId="0" borderId="4" xfId="0" applyNumberFormat="1" applyFont="1" applyBorder="1" applyAlignment="1">
      <alignment horizontal="center" vertical="center" wrapText="1"/>
    </xf>
    <xf numFmtId="0" fontId="13" fillId="2" borderId="1" xfId="0" applyNumberFormat="1" applyFont="1" applyFill="1" applyBorder="1" applyAlignment="1">
      <alignment horizontal="right" vertical="center" wrapText="1" indent="1"/>
    </xf>
    <xf numFmtId="0" fontId="14" fillId="0" borderId="10" xfId="0" applyNumberFormat="1" applyFont="1" applyBorder="1" applyAlignment="1">
      <alignment vertical="top"/>
    </xf>
    <xf numFmtId="0" fontId="14" fillId="0" borderId="11" xfId="0" applyNumberFormat="1" applyFont="1" applyBorder="1" applyAlignment="1">
      <alignment vertical="center"/>
    </xf>
    <xf numFmtId="0" fontId="15" fillId="0" borderId="0" xfId="0" applyNumberFormat="1" applyFont="1" applyAlignment="1">
      <alignment vertical="center" wrapText="1"/>
    </xf>
    <xf numFmtId="0" fontId="16" fillId="0" borderId="0" xfId="0" applyNumberFormat="1" applyFont="1" applyAlignment="1">
      <alignment vertical="center"/>
    </xf>
    <xf numFmtId="0" fontId="0" fillId="3" borderId="1" xfId="0" applyNumberFormat="1" applyFont="1" applyFill="1" applyBorder="1" applyAlignment="1">
      <alignment horizontal="center" vertical="center" wrapText="1"/>
    </xf>
    <xf numFmtId="165" fontId="0" fillId="6" borderId="4" xfId="0" applyNumberFormat="1" applyFont="1" applyFill="1" applyBorder="1" applyAlignment="1" applyProtection="1">
      <alignment horizontal="left" vertical="center" wrapText="1"/>
      <protection locked="0"/>
    </xf>
    <xf numFmtId="165" fontId="0" fillId="6" borderId="2" xfId="0" applyNumberFormat="1" applyFont="1" applyFill="1" applyBorder="1" applyAlignment="1" applyProtection="1">
      <alignment horizontal="left" vertical="center" wrapText="1"/>
      <protection locked="0"/>
    </xf>
    <xf numFmtId="0" fontId="15" fillId="5" borderId="1" xfId="0" applyNumberFormat="1" applyFont="1" applyFill="1" applyBorder="1" applyAlignment="1">
      <alignment horizontal="left" vertical="center" wrapText="1"/>
    </xf>
    <xf numFmtId="0" fontId="17" fillId="0" borderId="0" xfId="0" applyNumberFormat="1" applyFont="1" applyAlignment="1">
      <alignment vertical="center" wrapText="1"/>
    </xf>
    <xf numFmtId="49" fontId="18" fillId="7" borderId="11" xfId="0" applyNumberFormat="1" applyFont="1" applyFill="1" applyBorder="1" applyAlignment="1">
      <alignment horizontal="left" vertical="center"/>
    </xf>
    <xf numFmtId="49" fontId="18" fillId="7" borderId="3" xfId="0" applyNumberFormat="1" applyFont="1" applyFill="1" applyBorder="1" applyAlignment="1">
      <alignment horizontal="left" vertical="center"/>
    </xf>
    <xf numFmtId="49" fontId="18" fillId="7" borderId="3" xfId="0" applyNumberFormat="1" applyFont="1" applyFill="1" applyBorder="1" applyAlignment="1">
      <alignment horizontal="left" vertical="center" indent="2"/>
    </xf>
    <xf numFmtId="49" fontId="19" fillId="7" borderId="4" xfId="0" applyNumberFormat="1" applyFont="1" applyFill="1" applyBorder="1" applyAlignment="1">
      <alignment horizontal="center" vertical="top"/>
    </xf>
    <xf numFmtId="4" fontId="0" fillId="6" borderId="1" xfId="0" applyNumberFormat="1" applyFont="1" applyFill="1" applyBorder="1" applyAlignment="1" applyProtection="1">
      <alignment horizontal="right" vertical="center" wrapText="1"/>
      <protection locked="0"/>
    </xf>
    <xf numFmtId="0" fontId="15" fillId="2" borderId="0" xfId="0" applyNumberFormat="1" applyFont="1" applyFill="1" applyAlignment="1">
      <alignment vertical="center" wrapText="1"/>
    </xf>
    <xf numFmtId="0" fontId="14" fillId="0" borderId="0" xfId="0" applyNumberFormat="1" applyFont="1" applyAlignment="1">
      <alignment vertical="center" wrapText="1"/>
    </xf>
    <xf numFmtId="0" fontId="15" fillId="2" borderId="0" xfId="0" applyNumberFormat="1" applyFont="1" applyFill="1" applyAlignment="1">
      <alignment horizontal="center" vertical="center" wrapText="1"/>
    </xf>
    <xf numFmtId="0" fontId="20" fillId="2" borderId="0" xfId="0" applyNumberFormat="1" applyFont="1" applyFill="1" applyAlignment="1">
      <alignment horizontal="center" vertical="center" wrapText="1"/>
    </xf>
    <xf numFmtId="0" fontId="15" fillId="2" borderId="0" xfId="0" applyNumberFormat="1" applyFont="1" applyFill="1" applyAlignment="1">
      <alignment horizontal="right" vertical="center"/>
    </xf>
    <xf numFmtId="165" fontId="15" fillId="3" borderId="1" xfId="0" applyNumberFormat="1" applyFont="1" applyFill="1" applyBorder="1" applyAlignment="1">
      <alignment horizontal="left" vertical="center" wrapText="1" indent="1"/>
    </xf>
    <xf numFmtId="0" fontId="15" fillId="3" borderId="1" xfId="0" applyNumberFormat="1" applyFont="1" applyFill="1" applyBorder="1" applyAlignment="1">
      <alignment horizontal="left" vertical="center" wrapText="1" indent="1"/>
    </xf>
    <xf numFmtId="0" fontId="21" fillId="2" borderId="0" xfId="0" applyNumberFormat="1" applyFont="1" applyFill="1" applyAlignment="1">
      <alignment horizontal="right" vertical="center"/>
    </xf>
    <xf numFmtId="0" fontId="15" fillId="2" borderId="1"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xf>
    <xf numFmtId="0" fontId="15" fillId="2" borderId="5" xfId="0" applyNumberFormat="1" applyFont="1" applyFill="1" applyBorder="1" applyAlignment="1">
      <alignment horizontal="center" vertical="center" wrapText="1"/>
    </xf>
    <xf numFmtId="0" fontId="0" fillId="0" borderId="5" xfId="0" applyNumberFormat="1" applyFont="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3" xfId="0" applyNumberFormat="1" applyFont="1" applyFill="1" applyBorder="1" applyAlignment="1">
      <alignment horizontal="center" vertical="center" wrapText="1"/>
    </xf>
    <xf numFmtId="0" fontId="15" fillId="2" borderId="4" xfId="0" applyNumberFormat="1" applyFont="1" applyFill="1" applyBorder="1" applyAlignment="1">
      <alignment horizontal="center" vertical="center" wrapText="1"/>
    </xf>
    <xf numFmtId="0" fontId="15" fillId="2" borderId="7" xfId="0" applyNumberFormat="1" applyFont="1" applyFill="1" applyBorder="1" applyAlignment="1">
      <alignment horizontal="center" vertical="center" wrapText="1"/>
    </xf>
    <xf numFmtId="0" fontId="0" fillId="0" borderId="7" xfId="0" applyNumberFormat="1" applyFont="1" applyBorder="1" applyAlignment="1">
      <alignment horizontal="center" vertical="center" wrapText="1"/>
    </xf>
    <xf numFmtId="49" fontId="0" fillId="2" borderId="5" xfId="0" applyNumberFormat="1" applyFont="1" applyFill="1" applyBorder="1" applyAlignment="1">
      <alignment horizontal="center" vertical="center" wrapText="1"/>
    </xf>
    <xf numFmtId="0" fontId="0" fillId="0" borderId="5" xfId="0" applyNumberFormat="1" applyFont="1" applyBorder="1" applyAlignment="1">
      <alignment horizontal="left" vertical="center" wrapText="1"/>
    </xf>
    <xf numFmtId="0" fontId="0" fillId="0" borderId="1" xfId="0" applyNumberFormat="1" applyFont="1" applyBorder="1" applyAlignment="1">
      <alignment horizontal="left" vertical="center" wrapText="1"/>
    </xf>
    <xf numFmtId="0" fontId="15" fillId="0" borderId="1" xfId="0" applyNumberFormat="1" applyFont="1" applyBorder="1" applyAlignment="1">
      <alignment horizontal="left" vertical="center" wrapText="1"/>
    </xf>
    <xf numFmtId="49" fontId="0" fillId="2" borderId="1" xfId="0" applyNumberFormat="1" applyFont="1" applyFill="1" applyBorder="1" applyAlignment="1">
      <alignment horizontal="center" vertical="center" wrapText="1"/>
    </xf>
    <xf numFmtId="0" fontId="15" fillId="0" borderId="5" xfId="0" applyNumberFormat="1" applyFont="1" applyBorder="1" applyAlignment="1">
      <alignment horizontal="left" vertical="top" wrapText="1"/>
    </xf>
    <xf numFmtId="0" fontId="15" fillId="0" borderId="12" xfId="0" applyNumberFormat="1" applyFont="1" applyBorder="1" applyAlignment="1">
      <alignment horizontal="left" vertical="top" wrapText="1"/>
    </xf>
    <xf numFmtId="0" fontId="0" fillId="3" borderId="1" xfId="0" applyNumberFormat="1" applyFont="1" applyFill="1" applyBorder="1" applyAlignment="1">
      <alignment horizontal="left" vertical="center" wrapText="1" indent="1"/>
    </xf>
    <xf numFmtId="49" fontId="0" fillId="2" borderId="1" xfId="0" applyNumberFormat="1" applyFont="1" applyFill="1" applyBorder="1" applyAlignment="1">
      <alignment horizontal="center" vertical="center" wrapText="1"/>
    </xf>
    <xf numFmtId="0" fontId="15" fillId="0" borderId="1" xfId="0" applyNumberFormat="1" applyFont="1" applyBorder="1" applyAlignment="1">
      <alignment vertical="top" wrapText="1"/>
    </xf>
    <xf numFmtId="49" fontId="0" fillId="2" borderId="2" xfId="0" applyNumberFormat="1" applyFont="1" applyFill="1" applyBorder="1" applyAlignment="1">
      <alignment horizontal="center" vertical="center" wrapText="1"/>
    </xf>
    <xf numFmtId="49" fontId="22" fillId="6" borderId="1" xfId="0" applyNumberFormat="1" applyFont="1" applyFill="1" applyBorder="1" applyAlignment="1" applyProtection="1">
      <alignment horizontal="left" vertical="center" wrapText="1"/>
      <protection locked="0"/>
    </xf>
    <xf numFmtId="0" fontId="15" fillId="0" borderId="1" xfId="0" applyNumberFormat="1" applyFont="1" applyBorder="1" applyAlignment="1">
      <alignment vertical="center" wrapText="1"/>
    </xf>
    <xf numFmtId="0" fontId="15" fillId="0" borderId="7" xfId="0" applyNumberFormat="1" applyFont="1" applyBorder="1" applyAlignment="1">
      <alignment horizontal="left" vertical="top" wrapText="1"/>
    </xf>
    <xf numFmtId="0" fontId="15" fillId="0" borderId="5" xfId="0" applyNumberFormat="1" applyFont="1" applyBorder="1" applyAlignment="1">
      <alignment vertical="top" wrapText="1"/>
    </xf>
    <xf numFmtId="0" fontId="15" fillId="0" borderId="12" xfId="0" applyNumberFormat="1" applyFont="1" applyBorder="1" applyAlignment="1">
      <alignment vertical="center" wrapText="1"/>
    </xf>
    <xf numFmtId="0" fontId="14" fillId="0" borderId="0" xfId="0" applyNumberFormat="1" applyFont="1" applyAlignment="1">
      <alignment horizontal="right" vertical="top" wrapText="1"/>
    </xf>
    <xf numFmtId="0" fontId="15" fillId="0" borderId="0" xfId="0" applyNumberFormat="1" applyFont="1" applyAlignment="1">
      <alignment horizontal="left" vertical="top" wrapText="1"/>
    </xf>
    <xf numFmtId="0" fontId="15" fillId="0" borderId="3" xfId="0" applyNumberFormat="1" applyFont="1" applyBorder="1" applyAlignment="1">
      <alignment vertical="top"/>
    </xf>
    <xf numFmtId="0" fontId="13" fillId="2" borderId="2" xfId="0" applyNumberFormat="1" applyFont="1" applyFill="1" applyBorder="1" applyAlignment="1">
      <alignment horizontal="right" vertical="center" wrapText="1" indent="1"/>
    </xf>
    <xf numFmtId="0" fontId="15" fillId="0" borderId="0" xfId="0" applyNumberFormat="1" applyFont="1" applyAlignment="1">
      <alignment vertic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Utviv_Backup\&#1055;&#1069;&#1054;\&#1064;&#1072;&#1073;&#1083;&#1086;&#1085;&#1099;\2024\OPEN.INFO.REQUEST\PP108.OPEN.INFO.REQUEST.COLDVSNA.EIAS(v1.0.5)_export.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Титульный"/>
      <sheetName val="Список территорий"/>
      <sheetName val="Дифференциация"/>
      <sheetName val="Перечень тарифов"/>
      <sheetName val="Дифференциация тариф показатель"/>
      <sheetName val="Общая информация об организации"/>
      <sheetName val="Общая информация по ВД"/>
      <sheetName val="Виды объектов"/>
      <sheetName val="Сведения по территориям"/>
      <sheetName val="ТС. Т-ТЭ | &gt;=25МВт"/>
      <sheetName val="ТС. Т-ТЭ | ТСО"/>
      <sheetName val="ТС. Резерв мощности"/>
      <sheetName val="ТС. Т-ТН"/>
      <sheetName val="ТС. Т-передача ТЭ"/>
      <sheetName val="ТС. Т-передача ТН"/>
      <sheetName val="ТС. Т-гор.вода"/>
      <sheetName val="ТС. Т-подкл"/>
      <sheetName val="ХВС. Т-пит"/>
      <sheetName val="ХВС. Т-тех"/>
      <sheetName val="ХВС. Т-транс"/>
      <sheetName val="ХВС. Т-подвоз"/>
      <sheetName val="ХВС. Т-подкл"/>
      <sheetName val="ВО. Т-во"/>
      <sheetName val="ВО. Т-транс"/>
      <sheetName val="ВО. Т-подкл"/>
      <sheetName val="ГВС. Т-гор.вода"/>
      <sheetName val="ГВС. Т-транс"/>
      <sheetName val="ГВС. Т-подкл"/>
      <sheetName val="Показатели ФХД"/>
      <sheetName val="Показатели ФХД &gt;20%"/>
      <sheetName val="ТКО. Показатели ФХД"/>
      <sheetName val="ТКО. Транс. Показатели ФХД"/>
      <sheetName val="Показатели КНЭ"/>
      <sheetName val="Ограничения"/>
      <sheetName val="ИП"/>
      <sheetName val="ИП. Детализация"/>
      <sheetName val="ИП. Финансовый план"/>
      <sheetName val="ИП. КНЭ"/>
      <sheetName val="ТП"/>
      <sheetName val="Договоры"/>
      <sheetName val="Порядок ТП"/>
      <sheetName val="Предложение"/>
      <sheetName val="Сведения о закупках"/>
      <sheetName val="Потребительские характеристики"/>
      <sheetName val="ЭД"/>
      <sheetName val="Сведения об изменении"/>
      <sheetName val="Орган регулирования"/>
      <sheetName val="Перечень организаций"/>
      <sheetName val="Дела об установлении тарифов"/>
      <sheetName val="Привлечение к ответственности"/>
      <sheetName val="Комментарии"/>
      <sheetName val="Проверка"/>
      <sheetName val="et_union_hor"/>
      <sheetName val="TEHSHEET"/>
      <sheetName val="DATA_FORMS"/>
      <sheetName val="DATA_NPA"/>
      <sheetName val="Т-ТЭ | потр"/>
      <sheetName val="Т-ТЭ | предел"/>
      <sheetName val="Т-ТЭ | индикат"/>
      <sheetName val="Т-подкл(инд)"/>
      <sheetName val="modMainProcedures"/>
      <sheetName val="modB_FHD"/>
      <sheetName val="modB_FHD20"/>
      <sheetName val="modB_KNE"/>
      <sheetName val="modIP_MAIN"/>
      <sheetName val="modIP_QRE"/>
      <sheetName val="modIP_DETAILED"/>
      <sheetName val="et_union_vert"/>
      <sheetName val="Легенда"/>
      <sheetName val="modfrmListIP"/>
      <sheetName val="modfrmActivity"/>
      <sheetName val="REESTR_ORG"/>
      <sheetName val="REESTR_MO"/>
      <sheetName val="REESTR_IP"/>
      <sheetName val="REESTR_OBJ_INFR"/>
      <sheetName val="REESTR_DS"/>
      <sheetName val="REESTR_VT"/>
      <sheetName val="REESTR_VED"/>
      <sheetName val="REESTR_MO_FILTER"/>
      <sheetName val="REESTR_LINK"/>
      <sheetName val="modSheetMain"/>
      <sheetName val="modfrmReportMode"/>
      <sheetName val="modfrmReestrObj"/>
      <sheetName val="AllSheetsInThisWorkbook"/>
      <sheetName val="modInfo"/>
    </sheetNames>
    <sheetDataSet>
      <sheetData sheetId="0"/>
      <sheetData sheetId="1">
        <row r="21">
          <cell r="F21">
            <v>44680.458368055559</v>
          </cell>
        </row>
        <row r="22">
          <cell r="F22" t="str">
            <v>Исх-779</v>
          </cell>
        </row>
        <row r="26">
          <cell r="F26">
            <v>45408.458645833336</v>
          </cell>
        </row>
        <row r="27">
          <cell r="F27" t="str">
            <v>Исх-783</v>
          </cell>
        </row>
        <row r="31">
          <cell r="F31" t="str">
            <v>Лянторское городское муниципальное унитарное предприятие "Управление тепловодоснабжения и водоотведения"</v>
          </cell>
        </row>
      </sheetData>
      <sheetData sheetId="2"/>
      <sheetData sheetId="3"/>
      <sheetData sheetId="4">
        <row r="13">
          <cell r="AC13" t="str">
            <v>pIns_PT_VTAR_A</v>
          </cell>
          <cell r="AD13" t="str">
            <v>pt_ntar_1</v>
          </cell>
          <cell r="AE13" t="str">
            <v>pt_ter_1</v>
          </cell>
          <cell r="AF13" t="str">
            <v>pt_cs_1</v>
          </cell>
          <cell r="AH13" t="str">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v>
          </cell>
          <cell r="AJ13" t="str">
            <v/>
          </cell>
          <cell r="AK13" t="str">
            <v/>
          </cell>
          <cell r="AL13" t="str">
            <v/>
          </cell>
          <cell r="AN13">
            <v>0</v>
          </cell>
          <cell r="AO13" t="str">
            <v>.</v>
          </cell>
          <cell r="AP13" t="str">
            <v>..</v>
          </cell>
        </row>
        <row r="18">
          <cell r="AC18" t="str">
            <v>pIns_PT_VTAR_B</v>
          </cell>
          <cell r="AD18" t="str">
            <v>pt_ntar_2</v>
          </cell>
          <cell r="AE18" t="str">
            <v>pt_ter_2</v>
          </cell>
          <cell r="AF18" t="str">
            <v>pt_cs_2</v>
          </cell>
          <cell r="AH18" t="str">
            <v>Тарифы на тепловую энергию (мощность), поставляемую теплоснабжающими организациями потребителям, другим теплоснабжающим организациям</v>
          </cell>
          <cell r="AJ18" t="str">
            <v/>
          </cell>
          <cell r="AK18" t="str">
            <v/>
          </cell>
          <cell r="AL18" t="str">
            <v/>
          </cell>
          <cell r="AN18">
            <v>0</v>
          </cell>
          <cell r="AO18" t="str">
            <v>.</v>
          </cell>
          <cell r="AP18" t="str">
            <v>..</v>
          </cell>
        </row>
        <row r="23">
          <cell r="AC23" t="str">
            <v>pIns_PT_VTAR_C</v>
          </cell>
          <cell r="AD23" t="str">
            <v>pt_ntar_3</v>
          </cell>
          <cell r="AE23" t="str">
            <v>pt_ter_3</v>
          </cell>
          <cell r="AF23" t="str">
            <v>pt_cs_3</v>
          </cell>
          <cell r="AH23" t="str">
            <v>Тарифы на теплоноситель, поставляемый теплоснабжающими организациями потребителям, другим теплоснабжающим организациям</v>
          </cell>
          <cell r="AJ23" t="str">
            <v/>
          </cell>
          <cell r="AK23" t="str">
            <v/>
          </cell>
          <cell r="AL23" t="str">
            <v/>
          </cell>
          <cell r="AN23">
            <v>0</v>
          </cell>
          <cell r="AO23" t="str">
            <v>.</v>
          </cell>
          <cell r="AP23" t="str">
            <v>..</v>
          </cell>
        </row>
        <row r="28">
          <cell r="AC28" t="str">
            <v>pIns_PT_VTAR_D</v>
          </cell>
          <cell r="AD28" t="str">
            <v>pt_ntar_4</v>
          </cell>
          <cell r="AE28" t="str">
            <v>pt_ter_4</v>
          </cell>
          <cell r="AF28" t="str">
            <v>pt_cs_4</v>
          </cell>
          <cell r="AH28" t="str">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ell>
          <cell r="AJ28" t="str">
            <v/>
          </cell>
          <cell r="AK28" t="str">
            <v/>
          </cell>
          <cell r="AL28" t="str">
            <v/>
          </cell>
          <cell r="AN28">
            <v>0</v>
          </cell>
          <cell r="AO28" t="str">
            <v>.</v>
          </cell>
          <cell r="AP28" t="str">
            <v>..</v>
          </cell>
        </row>
        <row r="33">
          <cell r="AC33" t="str">
            <v>pIns_PT_VTAR_E1</v>
          </cell>
          <cell r="AD33" t="str">
            <v>pt_ntar_5</v>
          </cell>
          <cell r="AE33" t="str">
            <v>pt_ter_5</v>
          </cell>
          <cell r="AF33" t="str">
            <v>pt_cs_5</v>
          </cell>
          <cell r="AH33" t="str">
            <v>Тарифы на услуги по передаче тепловой энергии</v>
          </cell>
          <cell r="AJ33" t="str">
            <v/>
          </cell>
          <cell r="AK33" t="str">
            <v/>
          </cell>
          <cell r="AL33" t="str">
            <v/>
          </cell>
          <cell r="AN33">
            <v>0</v>
          </cell>
          <cell r="AO33" t="str">
            <v>.</v>
          </cell>
          <cell r="AP33" t="str">
            <v>..</v>
          </cell>
        </row>
        <row r="38">
          <cell r="AC38" t="str">
            <v>pIns_PT_VTAR_E2</v>
          </cell>
          <cell r="AD38" t="str">
            <v>pt_ntar_6</v>
          </cell>
          <cell r="AE38" t="str">
            <v>pt_ter_6</v>
          </cell>
          <cell r="AF38" t="str">
            <v>pt_cs_6</v>
          </cell>
          <cell r="AH38" t="str">
            <v>Тарифы на услуги по передаче теплоносителя</v>
          </cell>
          <cell r="AJ38" t="str">
            <v/>
          </cell>
          <cell r="AK38" t="str">
            <v/>
          </cell>
          <cell r="AL38" t="str">
            <v/>
          </cell>
          <cell r="AN38">
            <v>0</v>
          </cell>
          <cell r="AO38" t="str">
            <v>.</v>
          </cell>
          <cell r="AP38" t="str">
            <v>..</v>
          </cell>
        </row>
        <row r="43">
          <cell r="AC43" t="str">
            <v>pIns_PT_VTAR_F</v>
          </cell>
          <cell r="AD43" t="str">
            <v>pt_ntar_7</v>
          </cell>
          <cell r="AE43" t="str">
            <v>pt_ter_7</v>
          </cell>
          <cell r="AF43" t="str">
            <v>pt_cs_7</v>
          </cell>
          <cell r="AH43" t="str">
            <v>Плата за услуги по поддержанию резервной тепловой мощности при отсутствии потребления тепловой энергии</v>
          </cell>
          <cell r="AJ43" t="str">
            <v/>
          </cell>
          <cell r="AK43" t="str">
            <v/>
          </cell>
          <cell r="AL43" t="str">
            <v/>
          </cell>
          <cell r="AN43">
            <v>0</v>
          </cell>
          <cell r="AO43" t="str">
            <v>.</v>
          </cell>
          <cell r="AP43" t="str">
            <v>..</v>
          </cell>
        </row>
        <row r="48">
          <cell r="AC48" t="str">
            <v>pIns_PT_VTAR_G</v>
          </cell>
          <cell r="AD48" t="str">
            <v>pt_ntar_8</v>
          </cell>
          <cell r="AE48" t="str">
            <v>pt_ter_8</v>
          </cell>
          <cell r="AF48" t="str">
            <v>pt_cs_8</v>
          </cell>
          <cell r="AH48" t="str">
            <v>Плата за подключение (технологическое присоединение) к системе теплоснабжения</v>
          </cell>
          <cell r="AJ48" t="str">
            <v/>
          </cell>
          <cell r="AK48" t="str">
            <v/>
          </cell>
          <cell r="AL48" t="str">
            <v/>
          </cell>
          <cell r="AN48">
            <v>0</v>
          </cell>
          <cell r="AO48" t="str">
            <v>.</v>
          </cell>
          <cell r="AP48" t="str">
            <v>..</v>
          </cell>
        </row>
        <row r="64">
          <cell r="AC64" t="str">
            <v>pIns_PT_VTAR_A_COLDVSNA</v>
          </cell>
          <cell r="AD64" t="str">
            <v>pt_ntar_9</v>
          </cell>
          <cell r="AE64" t="str">
            <v>pt_ter_9</v>
          </cell>
          <cell r="AF64" t="str">
            <v>pt_cs_9</v>
          </cell>
          <cell r="AH64" t="str">
            <v>Тариф на питьевую воду (питьевое водоснабжение)</v>
          </cell>
          <cell r="AJ64" t="str">
            <v>Тариф на холодную воду питьевую</v>
          </cell>
          <cell r="AK64" t="str">
            <v>Территория 1</v>
          </cell>
          <cell r="AL64" t="str">
            <v>без дифференциации</v>
          </cell>
          <cell r="AN64">
            <v>1</v>
          </cell>
          <cell r="AO64" t="str">
            <v>1.1</v>
          </cell>
          <cell r="AP64" t="str">
            <v>1.1.1</v>
          </cell>
        </row>
        <row r="69">
          <cell r="AC69" t="str">
            <v>pIns_PT_VTAR_B_COLDVSNA</v>
          </cell>
          <cell r="AD69" t="str">
            <v>pt_ntar_10</v>
          </cell>
          <cell r="AE69" t="str">
            <v>pt_ter_10</v>
          </cell>
          <cell r="AF69" t="str">
            <v>pt_cs_10</v>
          </cell>
          <cell r="AH69" t="str">
            <v>Тариф на техническую воду</v>
          </cell>
          <cell r="AJ69" t="str">
            <v/>
          </cell>
          <cell r="AK69" t="str">
            <v/>
          </cell>
          <cell r="AL69" t="str">
            <v/>
          </cell>
          <cell r="AN69">
            <v>0</v>
          </cell>
          <cell r="AO69" t="str">
            <v>.</v>
          </cell>
          <cell r="AP69" t="str">
            <v>..</v>
          </cell>
        </row>
        <row r="74">
          <cell r="AC74" t="str">
            <v>pIns_PT_VTAR_C_COLDVSNA</v>
          </cell>
          <cell r="AD74" t="str">
            <v>pt_ntar_11</v>
          </cell>
          <cell r="AE74" t="str">
            <v>pt_ter_11</v>
          </cell>
          <cell r="AF74" t="str">
            <v>pt_cs_11</v>
          </cell>
          <cell r="AH74" t="str">
            <v>Тариф на транспортировку воды</v>
          </cell>
          <cell r="AJ74" t="str">
            <v/>
          </cell>
          <cell r="AK74" t="str">
            <v/>
          </cell>
          <cell r="AL74" t="str">
            <v/>
          </cell>
          <cell r="AN74">
            <v>0</v>
          </cell>
          <cell r="AO74" t="str">
            <v>.</v>
          </cell>
          <cell r="AP74" t="str">
            <v>..</v>
          </cell>
        </row>
        <row r="79">
          <cell r="AC79" t="str">
            <v>pIns_PT_VTAR_D_COLDVSNA</v>
          </cell>
          <cell r="AD79" t="str">
            <v>pt_ntar_12</v>
          </cell>
          <cell r="AE79" t="str">
            <v>pt_ter_12</v>
          </cell>
          <cell r="AF79" t="str">
            <v>pt_cs_12</v>
          </cell>
          <cell r="AH79" t="str">
            <v>Тариф на подвоз воды</v>
          </cell>
          <cell r="AJ79" t="str">
            <v/>
          </cell>
          <cell r="AK79" t="str">
            <v/>
          </cell>
          <cell r="AL79" t="str">
            <v/>
          </cell>
          <cell r="AN79">
            <v>0</v>
          </cell>
          <cell r="AO79" t="str">
            <v>.</v>
          </cell>
          <cell r="AP79" t="str">
            <v>..</v>
          </cell>
        </row>
        <row r="84">
          <cell r="AC84" t="str">
            <v>pIns_PT_VTAR_E_COLDVSNA</v>
          </cell>
          <cell r="AD84" t="str">
            <v>pt_ntar_13</v>
          </cell>
          <cell r="AE84" t="str">
            <v>pt_ter_13</v>
          </cell>
          <cell r="AF84" t="str">
            <v>pt_cs_13</v>
          </cell>
          <cell r="AH84" t="str">
            <v>Тариф на подключение (технологическое присоединение) к централизованной системе холодного водоснабжения</v>
          </cell>
          <cell r="AJ84" t="str">
            <v/>
          </cell>
          <cell r="AK84" t="str">
            <v/>
          </cell>
          <cell r="AL84" t="str">
            <v/>
          </cell>
          <cell r="AN84">
            <v>0</v>
          </cell>
          <cell r="AO84" t="str">
            <v>.</v>
          </cell>
          <cell r="AP84" t="str">
            <v>..</v>
          </cell>
        </row>
        <row r="90">
          <cell r="AC90" t="str">
            <v>pIns_PT_VTAR_A_HOTVSNA</v>
          </cell>
          <cell r="AD90" t="str">
            <v>pt_ntar_14</v>
          </cell>
          <cell r="AE90" t="str">
            <v>pt_ter_14</v>
          </cell>
          <cell r="AF90" t="str">
            <v>pt_cs_14</v>
          </cell>
          <cell r="AH90" t="str">
            <v>Тариф на горячую воду (горячее водоснабжение)</v>
          </cell>
          <cell r="AJ90" t="str">
            <v/>
          </cell>
          <cell r="AK90" t="str">
            <v/>
          </cell>
          <cell r="AL90" t="str">
            <v/>
          </cell>
          <cell r="AN90">
            <v>0</v>
          </cell>
          <cell r="AO90" t="str">
            <v>.</v>
          </cell>
          <cell r="AP90" t="str">
            <v>..</v>
          </cell>
        </row>
        <row r="95">
          <cell r="AC95" t="str">
            <v>pIns_PT_VTAR_B_HOTVSNA</v>
          </cell>
          <cell r="AD95" t="str">
            <v>pt_ntar_15</v>
          </cell>
          <cell r="AE95" t="str">
            <v>pt_ter_15</v>
          </cell>
          <cell r="AF95" t="str">
            <v>pt_cs_15</v>
          </cell>
          <cell r="AH95" t="str">
            <v>Тариф на транспортировку горячей воды</v>
          </cell>
          <cell r="AJ95" t="str">
            <v/>
          </cell>
          <cell r="AK95" t="str">
            <v/>
          </cell>
          <cell r="AL95" t="str">
            <v/>
          </cell>
          <cell r="AN95">
            <v>0</v>
          </cell>
          <cell r="AO95" t="str">
            <v>.</v>
          </cell>
          <cell r="AP95" t="str">
            <v>..</v>
          </cell>
        </row>
        <row r="100">
          <cell r="AC100" t="str">
            <v>pIns_PT_VTAR_C_HOTVSNA</v>
          </cell>
          <cell r="AD100" t="str">
            <v>pt_ntar_16</v>
          </cell>
          <cell r="AE100" t="str">
            <v>pt_ter_16</v>
          </cell>
          <cell r="AF100" t="str">
            <v>pt_cs_16</v>
          </cell>
          <cell r="AH100" t="str">
            <v>Тариф на подключение (технологическое присоединение) к централизованной системе горячего водоснабжения</v>
          </cell>
          <cell r="AJ100" t="str">
            <v/>
          </cell>
          <cell r="AK100" t="str">
            <v/>
          </cell>
          <cell r="AL100" t="str">
            <v/>
          </cell>
          <cell r="AN100">
            <v>0</v>
          </cell>
          <cell r="AO100" t="str">
            <v>.</v>
          </cell>
          <cell r="AP100" t="str">
            <v>..</v>
          </cell>
        </row>
        <row r="106">
          <cell r="AC106" t="str">
            <v>pIns_PT_VTAR_A_VOTV</v>
          </cell>
          <cell r="AD106" t="str">
            <v>pt_ntar_17</v>
          </cell>
          <cell r="AE106" t="str">
            <v>pt_ter_17</v>
          </cell>
          <cell r="AF106" t="str">
            <v>pt_cs_17</v>
          </cell>
          <cell r="AH106" t="str">
            <v>Тариф на водоотведение</v>
          </cell>
          <cell r="AJ106" t="str">
            <v/>
          </cell>
          <cell r="AK106" t="str">
            <v/>
          </cell>
          <cell r="AL106" t="str">
            <v/>
          </cell>
          <cell r="AN106">
            <v>0</v>
          </cell>
          <cell r="AO106" t="str">
            <v>.</v>
          </cell>
          <cell r="AP106" t="str">
            <v>..</v>
          </cell>
        </row>
        <row r="111">
          <cell r="AC111" t="str">
            <v>pIns_PT_VTAR_B_VOTV</v>
          </cell>
          <cell r="AD111" t="str">
            <v>pt_ntar_18</v>
          </cell>
          <cell r="AE111" t="str">
            <v>pt_ter_18</v>
          </cell>
          <cell r="AF111" t="str">
            <v>pt_cs_18</v>
          </cell>
          <cell r="AH111" t="str">
            <v>Тариф на транспортировку сточных вод</v>
          </cell>
          <cell r="AJ111" t="str">
            <v/>
          </cell>
          <cell r="AK111" t="str">
            <v/>
          </cell>
          <cell r="AL111" t="str">
            <v/>
          </cell>
          <cell r="AN111">
            <v>0</v>
          </cell>
          <cell r="AO111" t="str">
            <v>.</v>
          </cell>
          <cell r="AP111" t="str">
            <v>..</v>
          </cell>
        </row>
        <row r="116">
          <cell r="AC116" t="str">
            <v>pIns_PT_VTAR_C_VOTV</v>
          </cell>
          <cell r="AD116" t="str">
            <v>pt_ntar_19</v>
          </cell>
          <cell r="AE116" t="str">
            <v>pt_ter_19</v>
          </cell>
          <cell r="AF116" t="str">
            <v>pt_cs_19</v>
          </cell>
          <cell r="AH116" t="str">
            <v>Тариф на подключение (технологическое присоединение) к централизованной системе водоотведения</v>
          </cell>
          <cell r="AJ116" t="str">
            <v/>
          </cell>
          <cell r="AK116" t="str">
            <v/>
          </cell>
          <cell r="AL116" t="str">
            <v/>
          </cell>
          <cell r="AN116">
            <v>0</v>
          </cell>
          <cell r="AO116" t="str">
            <v>.</v>
          </cell>
          <cell r="AP116" t="str">
            <v>..</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
          <cell r="O2" t="str">
            <v>вода</v>
          </cell>
          <cell r="Q2" t="str">
            <v>без дифференциации</v>
          </cell>
          <cell r="R2" t="str">
            <v>организации-перепродавцы</v>
          </cell>
        </row>
        <row r="3">
          <cell r="O3" t="str">
            <v>пар</v>
          </cell>
          <cell r="Q3" t="str">
            <v>к коллектору источника тепловой энергии</v>
          </cell>
          <cell r="R3" t="str">
            <v>бюджетные организации</v>
          </cell>
        </row>
        <row r="4">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row>
        <row r="5">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row>
        <row r="6">
          <cell r="O6" t="str">
            <v>отборный пар, 7-13 кг/см2</v>
          </cell>
          <cell r="R6" t="str">
            <v>без дифференциации</v>
          </cell>
        </row>
        <row r="7">
          <cell r="O7" t="str">
            <v>отборный пар, &gt; 13 кг/см2</v>
          </cell>
        </row>
        <row r="8">
          <cell r="O8" t="str">
            <v>острый и редуцированный пар</v>
          </cell>
        </row>
        <row r="9">
          <cell r="O9" t="str">
            <v>горячая вода в системе централизованного теплоснабжения на отопление</v>
          </cell>
        </row>
        <row r="10">
          <cell r="O10" t="str">
            <v>горячая вода в системе централизованного теплоснабжения на горячее водоснабжение</v>
          </cell>
        </row>
        <row r="11">
          <cell r="O11" t="str">
            <v>прочее</v>
          </cell>
        </row>
        <row r="12">
          <cell r="O12" t="str">
            <v>без дифференциации</v>
          </cell>
        </row>
        <row r="36">
          <cell r="E36" t="str">
            <v>COLDVSNA</v>
          </cell>
          <cell r="F36" t="str">
            <v>холодного водоснабжения</v>
          </cell>
        </row>
        <row r="45">
          <cell r="E45" t="str">
            <v>R</v>
          </cell>
        </row>
      </sheetData>
      <sheetData sheetId="55">
        <row r="17">
          <cell r="C17" t="str">
            <v>Форма 2. Информация_x000D_
о тарифах в сфере холодного водоснабжения на товары (услуги) организации холодного водоснабжения, подлежащих регулированию</v>
          </cell>
        </row>
        <row r="19">
          <cell r="C19" t="str">
            <v>Форма 13. Информация о предложении организации холодного водоснабжения об установлении расчетной величины тарифов в сфере холодного водоснабжения</v>
          </cell>
        </row>
      </sheetData>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portal.eias.ru/Portal/DownloadPage.aspx?type=12&amp;guid=64460249-be78-4b79-b6ca-510ab1693ed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C32"/>
  <sheetViews>
    <sheetView tabSelected="1" zoomScale="80" zoomScaleNormal="80" workbookViewId="0">
      <selection activeCell="B28" sqref="B28:B31"/>
    </sheetView>
  </sheetViews>
  <sheetFormatPr defaultColWidth="10.5703125" defaultRowHeight="14.25" customHeight="1"/>
  <cols>
    <col min="1" max="1" width="6.28515625" style="94" customWidth="1"/>
    <col min="2" max="2" width="46.7109375" style="94" customWidth="1"/>
    <col min="3" max="3" width="35.7109375" style="94" customWidth="1"/>
    <col min="4" max="4" width="3.7109375" style="94" customWidth="1"/>
    <col min="5" max="6" width="11.7109375" style="94" customWidth="1"/>
    <col min="7" max="7" width="40.140625" style="94" customWidth="1"/>
    <col min="8" max="8" width="35.7109375" style="94" customWidth="1"/>
    <col min="9" max="9" width="102.42578125" style="94" customWidth="1"/>
    <col min="10" max="10" width="10.5703125" style="94"/>
    <col min="11" max="12" width="10.5703125" style="95"/>
    <col min="13" max="29" width="10.5703125" style="94"/>
    <col min="30" max="16384" width="10.5703125" style="4"/>
  </cols>
  <sheetData>
    <row r="1" spans="1:20" ht="18" customHeight="1">
      <c r="A1" s="141" t="str">
        <f>"Форма "&amp;IF(TEMPLATE_SPHERE="HEAT","18","12")&amp;". Информация о предложении "&amp;IF(TEMPLATE_SPHERE="HEAT","регулируемой организации","организации "&amp;TEMPLATE_SPHERE_RUS)&amp;" об установлении "&amp;IF(TEMPLATE_SPHERE="HEAT","цен (тарифов)","тарифов")&amp;" в сфере "&amp;TEMPLATE_SPHERE_RUS&amp;" на очередной"&amp;IF(TEMPLATE_SPHERE="HEAT"," расчетный","")&amp;" период регулирования"</f>
        <v>Форма 12. Информация о предложении организации холодного водоснабжения об установлении тарифов в сфере холодного водоснабжения на очередной период регулирования</v>
      </c>
      <c r="B1" s="141"/>
      <c r="C1" s="141"/>
      <c r="D1" s="141"/>
      <c r="E1" s="141"/>
      <c r="F1" s="141"/>
      <c r="G1" s="141"/>
      <c r="H1" s="141"/>
      <c r="I1" s="107"/>
    </row>
    <row r="2" spans="1:20" ht="15">
      <c r="A2" s="106"/>
      <c r="B2" s="108"/>
      <c r="C2" s="108"/>
      <c r="D2" s="108"/>
      <c r="E2" s="108"/>
      <c r="F2" s="108"/>
      <c r="G2" s="108"/>
      <c r="H2" s="109"/>
      <c r="I2" s="110"/>
    </row>
    <row r="3" spans="1:20" ht="18.75" customHeight="1">
      <c r="A3" s="106"/>
      <c r="B3" s="142" t="str">
        <f>"Дата подачи заявления об "&amp;IF(TITLE_DATE_PR_CHANGE="","утверждении","изменении")&amp;" тарифов"</f>
        <v>Дата подачи заявления об изменении тарифов</v>
      </c>
      <c r="C3" s="111">
        <f>IF(TITLE_DATE_PR_CHANGE="",IF(TITLE_DATE_PR="","",TITLE_DATE_PR),TITLE_DATE_PR_CHANGE)</f>
        <v>45408.458645833336</v>
      </c>
      <c r="D3" s="111"/>
      <c r="E3" s="111"/>
      <c r="F3" s="111"/>
      <c r="G3" s="111"/>
      <c r="H3" s="111"/>
      <c r="I3" s="100"/>
    </row>
    <row r="4" spans="1:20" ht="18.75" customHeight="1">
      <c r="A4" s="106"/>
      <c r="B4" s="142" t="str">
        <f>"Номер подачи заявления об "&amp;IF(TITLE_DATE_PR_CHANGE="","утверждении","изменении")&amp;" тарифов"</f>
        <v>Номер подачи заявления об изменении тарифов</v>
      </c>
      <c r="C4" s="112" t="str">
        <f>IF(TITLE_NUMBER_PR_CHANGE="",IF(TITLE_NUMBER_PR="","",TITLE_NUMBER_PR),TITLE_NUMBER_PR_CHANGE)</f>
        <v>Исх-783</v>
      </c>
      <c r="D4" s="112"/>
      <c r="E4" s="112"/>
      <c r="F4" s="112"/>
      <c r="G4" s="112"/>
      <c r="H4" s="112"/>
      <c r="I4" s="100"/>
    </row>
    <row r="5" spans="1:20" ht="14.25" customHeight="1">
      <c r="A5" s="106"/>
      <c r="B5" s="108"/>
      <c r="C5" s="108"/>
      <c r="D5" s="108"/>
      <c r="E5" s="108"/>
      <c r="F5" s="108"/>
      <c r="G5" s="108"/>
      <c r="H5" s="113"/>
      <c r="I5" s="110"/>
    </row>
    <row r="6" spans="1:20" ht="21" customHeight="1">
      <c r="A6" s="114" t="s">
        <v>24</v>
      </c>
      <c r="B6" s="114"/>
      <c r="C6" s="114"/>
      <c r="D6" s="114"/>
      <c r="E6" s="114"/>
      <c r="F6" s="114"/>
      <c r="G6" s="114"/>
      <c r="H6" s="114"/>
      <c r="I6" s="115" t="s">
        <v>52</v>
      </c>
      <c r="K6" s="143"/>
      <c r="L6" s="143"/>
      <c r="M6" s="143"/>
      <c r="N6" s="143"/>
      <c r="O6" s="143"/>
      <c r="P6" s="143"/>
      <c r="Q6" s="143"/>
      <c r="R6" s="143"/>
      <c r="S6" s="143"/>
      <c r="T6" s="143"/>
    </row>
    <row r="7" spans="1:20" ht="21" customHeight="1">
      <c r="A7" s="116" t="s">
        <v>25</v>
      </c>
      <c r="B7" s="117" t="s">
        <v>53</v>
      </c>
      <c r="C7" s="117" t="s">
        <v>0</v>
      </c>
      <c r="D7" s="118" t="s">
        <v>54</v>
      </c>
      <c r="E7" s="119"/>
      <c r="F7" s="120"/>
      <c r="G7" s="117" t="s">
        <v>55</v>
      </c>
      <c r="H7" s="117" t="s">
        <v>56</v>
      </c>
      <c r="I7" s="115"/>
      <c r="K7" s="143"/>
      <c r="L7" s="143"/>
      <c r="M7" s="143"/>
      <c r="N7" s="143"/>
      <c r="O7" s="143"/>
      <c r="P7" s="143"/>
      <c r="Q7" s="143"/>
      <c r="R7" s="143"/>
      <c r="S7" s="143"/>
      <c r="T7" s="143"/>
    </row>
    <row r="8" spans="1:20" ht="21" customHeight="1">
      <c r="A8" s="121"/>
      <c r="B8" s="122"/>
      <c r="C8" s="122"/>
      <c r="D8" s="78" t="s">
        <v>57</v>
      </c>
      <c r="E8" s="79"/>
      <c r="F8" s="77" t="s">
        <v>58</v>
      </c>
      <c r="G8" s="122"/>
      <c r="H8" s="122"/>
      <c r="I8" s="115"/>
    </row>
    <row r="9" spans="1:20" ht="18.75" customHeight="1">
      <c r="A9" s="123" t="s">
        <v>39</v>
      </c>
      <c r="B9" s="124" t="str">
        <f>"Предлагаемый метод регулирования"&amp;IF(TEMPLATE_SPHERE="HEAT"," в сфере "&amp;TEMPLATE_SPHERE_RUS,"")</f>
        <v>Предлагаемый метод регулирования</v>
      </c>
      <c r="C9" s="124"/>
      <c r="D9" s="125"/>
      <c r="E9" s="125"/>
      <c r="F9" s="125"/>
      <c r="G9" s="124" t="s">
        <v>50</v>
      </c>
      <c r="H9" s="125"/>
      <c r="I9" s="126"/>
      <c r="J9" s="100"/>
    </row>
    <row r="10" spans="1:20" s="94" customFormat="1" ht="98.25" customHeight="1">
      <c r="A10" s="127"/>
      <c r="B10" s="130" t="s">
        <v>67</v>
      </c>
      <c r="C10" s="96" t="s">
        <v>48</v>
      </c>
      <c r="D10" s="90"/>
      <c r="E10" s="97">
        <v>44927.479212962964</v>
      </c>
      <c r="F10" s="98">
        <v>46752.479317129626</v>
      </c>
      <c r="G10" s="99" t="s">
        <v>59</v>
      </c>
      <c r="H10" s="90" t="s">
        <v>50</v>
      </c>
      <c r="I10" s="128" t="s">
        <v>68</v>
      </c>
      <c r="J10" s="100"/>
      <c r="K10" s="95"/>
      <c r="L10" s="95"/>
    </row>
    <row r="11" spans="1:20" s="94" customFormat="1" ht="18.75">
      <c r="A11" s="127"/>
      <c r="B11" s="130"/>
      <c r="C11" s="96"/>
      <c r="D11" s="101"/>
      <c r="E11" s="102" t="s">
        <v>51</v>
      </c>
      <c r="F11" s="103"/>
      <c r="G11" s="101"/>
      <c r="H11" s="104"/>
      <c r="I11" s="136"/>
      <c r="J11" s="100"/>
      <c r="K11" s="95"/>
      <c r="L11" s="95"/>
    </row>
    <row r="12" spans="1:20" ht="18.75" customHeight="1">
      <c r="A12" s="131" t="s">
        <v>40</v>
      </c>
      <c r="B12" s="125" t="str">
        <f>"Долгосрочные параметры регулирования (в случае если их установление предусмотрено выбранным методом регулирования тарифов в сфере "&amp;TEMPLATE_SPHERE_RUS&amp;")"</f>
        <v>Долгосрочные параметры регулирования (в случае если их установление предусмотрено выбранным методом регулирования тарифов в сфере холодного водоснабжения)</v>
      </c>
      <c r="C12" s="125"/>
      <c r="D12" s="125"/>
      <c r="E12" s="125"/>
      <c r="F12" s="125"/>
      <c r="G12" s="125"/>
      <c r="H12" s="125"/>
      <c r="I12" s="132"/>
      <c r="J12" s="100"/>
    </row>
    <row r="13" spans="1:20" ht="41.25" customHeight="1">
      <c r="A13" s="133"/>
      <c r="B13" s="77" t="s">
        <v>50</v>
      </c>
      <c r="C13" s="77" t="s">
        <v>50</v>
      </c>
      <c r="D13" s="78" t="s">
        <v>50</v>
      </c>
      <c r="E13" s="79"/>
      <c r="F13" s="77" t="s">
        <v>50</v>
      </c>
      <c r="G13" s="77" t="s">
        <v>50</v>
      </c>
      <c r="H13" s="134" t="s">
        <v>60</v>
      </c>
      <c r="I13" s="135" t="s">
        <v>61</v>
      </c>
      <c r="J13" s="100"/>
    </row>
    <row r="14" spans="1:20" ht="18.75" customHeight="1">
      <c r="A14" s="131" t="s">
        <v>62</v>
      </c>
      <c r="B14" s="125" t="s">
        <v>63</v>
      </c>
      <c r="C14" s="125"/>
      <c r="D14" s="125"/>
      <c r="E14" s="125"/>
      <c r="F14" s="125"/>
      <c r="G14" s="125"/>
      <c r="H14" s="125"/>
      <c r="I14" s="132"/>
      <c r="J14" s="100"/>
    </row>
    <row r="15" spans="1:20" s="94" customFormat="1" ht="27.75" customHeight="1">
      <c r="A15" s="127"/>
      <c r="B15" s="130" t="s">
        <v>67</v>
      </c>
      <c r="C15" s="96" t="s">
        <v>48</v>
      </c>
      <c r="D15" s="90"/>
      <c r="E15" s="97">
        <v>45658.509004629632</v>
      </c>
      <c r="F15" s="98">
        <v>46022.509120370371</v>
      </c>
      <c r="G15" s="105">
        <v>139622.76999999999</v>
      </c>
      <c r="H15" s="90" t="s">
        <v>50</v>
      </c>
      <c r="I15" s="128" t="str">
        <f>"Значение в колонке «Вид тарифа» выбирается из перечня видов тарифов в сфере "&amp;TEMPLATE_SPHERE_RUS&amp;", предусмотренных законодательством в сфере "&amp;IF(TEMPLATE_SPHERE="HEAT","теплоснабжения","водоснабжения и водоотведения")&amp;".
Даты начала и окончания срока действия тарифов указываются в виде «ДД.ММ.ГГГГ».
"&amp;"Величина необходимой валовой выручки указывается в колонке «Информация» в тыс. руб.В случае дифференциации необходимой валовой выручки по видам тарифов и (или) по срокам действия тарифов информация указывается в отдельных строках."</f>
        <v>Значение в колонке «Вид тарифа» выбирается из перечня видов тарифов в сфере холодного водоснабжения, предусмотренных законодательством в сфере водоснабжения и водоотведения.
Даты начала и окончания срока действия тарифов указываются в виде «ДД.ММ.ГГГГ».
Величина необходимой валовой выручки указывается в колонке «Информация» в тыс. руб.В случае дифференциации необходимой валовой выручки по видам тарифов и (или) по срокам действия тарифов информация указывается в отдельных строках.</v>
      </c>
      <c r="J15" s="100"/>
      <c r="K15" s="95"/>
      <c r="L15" s="95"/>
    </row>
    <row r="16" spans="1:20" s="94" customFormat="1" ht="27.75" customHeight="1">
      <c r="A16" s="138"/>
      <c r="B16" s="138"/>
      <c r="C16" s="138"/>
      <c r="D16" s="77" t="s">
        <v>23</v>
      </c>
      <c r="E16" s="97">
        <v>46023.509641203702</v>
      </c>
      <c r="F16" s="98">
        <v>46387.509733796294</v>
      </c>
      <c r="G16" s="105">
        <v>143872.09</v>
      </c>
      <c r="H16" s="90" t="s">
        <v>50</v>
      </c>
      <c r="I16" s="129"/>
      <c r="J16" s="100"/>
      <c r="K16" s="95"/>
      <c r="L16" s="95"/>
    </row>
    <row r="17" spans="1:12" s="94" customFormat="1" ht="27.75" customHeight="1">
      <c r="A17" s="138"/>
      <c r="B17" s="138"/>
      <c r="C17" s="138"/>
      <c r="D17" s="77" t="s">
        <v>23</v>
      </c>
      <c r="E17" s="97">
        <v>46388.509837962964</v>
      </c>
      <c r="F17" s="98">
        <v>46752.509942129633</v>
      </c>
      <c r="G17" s="105">
        <v>141884.39000000001</v>
      </c>
      <c r="H17" s="90" t="s">
        <v>50</v>
      </c>
      <c r="I17" s="129"/>
      <c r="J17" s="100"/>
      <c r="K17" s="95"/>
      <c r="L17" s="95"/>
    </row>
    <row r="18" spans="1:12" s="94" customFormat="1" ht="18.75" customHeight="1">
      <c r="A18" s="127"/>
      <c r="B18" s="130"/>
      <c r="C18" s="96"/>
      <c r="D18" s="101"/>
      <c r="E18" s="102" t="s">
        <v>51</v>
      </c>
      <c r="F18" s="103"/>
      <c r="G18" s="101"/>
      <c r="H18" s="104"/>
      <c r="I18" s="137"/>
      <c r="J18" s="100"/>
      <c r="K18" s="95"/>
      <c r="L18" s="95"/>
    </row>
    <row r="19" spans="1:12" ht="18.75">
      <c r="A19" s="131" t="s">
        <v>64</v>
      </c>
      <c r="B19" s="125" t="str">
        <f>"Годовой объем "&amp;IF(TEMPLATE_SPHERE="HEAT","полезного отпуска тепловой энергии (теплоносителя)",IF(TEMPLATE_SPHERE="VOTV","принятых сточных вод","отпущенной "&amp;IF(TEMPLATE_SPHERE="COLDVSNA","потребителям воды","в сеть горячей воды")))</f>
        <v>Годовой объем отпущенной потребителям воды</v>
      </c>
      <c r="C19" s="125"/>
      <c r="D19" s="125"/>
      <c r="E19" s="125"/>
      <c r="F19" s="125"/>
      <c r="G19" s="125"/>
      <c r="H19" s="125"/>
      <c r="I19" s="132"/>
      <c r="J19" s="100"/>
    </row>
    <row r="20" spans="1:12" s="94" customFormat="1" ht="26.25" customHeight="1">
      <c r="A20" s="127"/>
      <c r="B20" s="130" t="s">
        <v>67</v>
      </c>
      <c r="C20" s="96" t="s">
        <v>48</v>
      </c>
      <c r="D20" s="90"/>
      <c r="E20" s="97">
        <v>45658.51059027778</v>
      </c>
      <c r="F20" s="98">
        <v>46022</v>
      </c>
      <c r="G20" s="105">
        <v>1899.1659999999999</v>
      </c>
      <c r="H20" s="90" t="s">
        <v>50</v>
      </c>
      <c r="I20" s="128" t="str">
        <f>"Значение в колонке «Вид тарифа» выбирается из перечня видов тарифов в сфере "&amp;TEMPLATE_SPHERE_RUS&amp;", предусмотренных законодательством в сфере "&amp;IF(TEMPLATE_SPHERE="HEAT","теплоснабжения","водоснабжения и водоотведения")&amp;".
Даты начала и окончания срока действия тарифов указываются в виде «ДД.ММ.ГГГГ».
Величина годового объема "&amp;IF(TEMPLATE_SPHERE="HEAT","полезного отпуска тепловой энергии (теплоносителя)","отпущенной потребителям воды")&amp;" указывается в колонке «Информация» в тыс. "&amp;IF(TEMPLATE_SPHERE="HEAT","Гкал","куб. м.")&amp;"
В случае дифференциации "&amp;IF(TEMPLATE_SPHERE="HEAT","полезного отпуска тепловой энергии (теплоносителя)","отпущенной потребителям воды")&amp;" по видам тарифов и (или) по срокам действия тарифов информация указывается в отдельных строках."</f>
        <v>Значение в колонке «Вид тарифа» выбирается из перечня видов тарифов в сфере холодного водоснабжения, предусмотренных законодательством в сфере водоснабжения и водоотведения.
Даты начала и окончания срока действия тарифов указываются в виде «ДД.ММ.ГГГГ».
Величина годового объема отпущенной потребителям воды указывается в колонке «Информация» в тыс. куб. м.
В случае дифференциации отпущенной потребителям воды по видам тарифов и (или) по срокам действия тарифов информация указывается в отдельных строках.</v>
      </c>
      <c r="J20" s="100"/>
      <c r="K20" s="95"/>
      <c r="L20" s="95"/>
    </row>
    <row r="21" spans="1:12" s="94" customFormat="1" ht="26.25" customHeight="1">
      <c r="A21" s="138"/>
      <c r="B21" s="138"/>
      <c r="C21" s="138"/>
      <c r="D21" s="77" t="s">
        <v>23</v>
      </c>
      <c r="E21" s="97">
        <v>46023</v>
      </c>
      <c r="F21" s="98">
        <v>46387</v>
      </c>
      <c r="G21" s="105">
        <v>1899.1659999999999</v>
      </c>
      <c r="H21" s="90" t="s">
        <v>50</v>
      </c>
      <c r="I21" s="129"/>
      <c r="J21" s="100"/>
      <c r="K21" s="95"/>
      <c r="L21" s="95"/>
    </row>
    <row r="22" spans="1:12" s="94" customFormat="1" ht="26.25" customHeight="1">
      <c r="A22" s="138"/>
      <c r="B22" s="138"/>
      <c r="C22" s="138"/>
      <c r="D22" s="77" t="s">
        <v>23</v>
      </c>
      <c r="E22" s="97">
        <v>46388</v>
      </c>
      <c r="F22" s="98">
        <v>46752</v>
      </c>
      <c r="G22" s="105">
        <v>1899.1659999999999</v>
      </c>
      <c r="H22" s="90" t="s">
        <v>50</v>
      </c>
      <c r="I22" s="129"/>
      <c r="J22" s="100"/>
      <c r="K22" s="95"/>
      <c r="L22" s="95"/>
    </row>
    <row r="23" spans="1:12" s="94" customFormat="1" ht="18.75" customHeight="1">
      <c r="A23" s="127"/>
      <c r="B23" s="130"/>
      <c r="C23" s="96"/>
      <c r="D23" s="101"/>
      <c r="E23" s="102" t="s">
        <v>51</v>
      </c>
      <c r="F23" s="103"/>
      <c r="G23" s="101"/>
      <c r="H23" s="104"/>
      <c r="I23" s="137"/>
      <c r="J23" s="100"/>
      <c r="K23" s="95"/>
      <c r="L23" s="95"/>
    </row>
    <row r="24" spans="1:12" ht="34.5" customHeight="1">
      <c r="A24" s="131" t="s">
        <v>65</v>
      </c>
      <c r="B24" s="125" t="str">
        <f>IF(TEMPLATE_SPHERE="HEAT","Размер недополученных доходов регулируемой организацией (при их наличии), исчисленный в соответствии с Основами ценообразования в сфере теплоснабжения,"&amp;" утвержденными постановлением Правительства Российской Федерации от 22 октября 2012 г. N 1075 ""О ценообразовании в сфере теплоснабжения""","Размер недополученных доходов организации холодного водоснабжения (при их наличии), исчисленных в соответствии с Основами ценообразования в сфере водоснабжения и водоотведения")</f>
        <v>Размер недополученных доходов организации холодного водоснабжения (при их наличии), исчисленных в соответствии с Основами ценообразования в сфере водоснабжения и водоотведения</v>
      </c>
      <c r="C24" s="125"/>
      <c r="D24" s="125"/>
      <c r="E24" s="125"/>
      <c r="F24" s="125"/>
      <c r="G24" s="125"/>
      <c r="H24" s="125"/>
      <c r="I24" s="132"/>
      <c r="J24" s="100"/>
    </row>
    <row r="25" spans="1:12" s="94" customFormat="1" ht="18.75">
      <c r="A25" s="127"/>
      <c r="B25" s="130" t="s">
        <v>67</v>
      </c>
      <c r="C25" s="96" t="s">
        <v>48</v>
      </c>
      <c r="D25" s="90"/>
      <c r="E25" s="97">
        <v>45658</v>
      </c>
      <c r="F25" s="98">
        <v>46752</v>
      </c>
      <c r="G25" s="105">
        <v>0</v>
      </c>
      <c r="H25" s="90" t="s">
        <v>50</v>
      </c>
      <c r="I25" s="128" t="str">
        <f>"Значение в колонке «Вид тарифа» выбирается из перечня видов тарифов в сфере "&amp;TEMPLATE_SPHERE_RUS&amp;", предусмотренных законодательством в сфере "&amp;IF(TEMPLATE_SPHERE="HEAT","теплоснабжения","водоснабжения и водоотведения")&amp;".
Даты начала и окончания срока действия тарифов указываются в виде «ДД.ММ.ГГГГ».
Величина недополученных доходов регулируемой организации указывается в колонке «Информация» в тыс. руб.
В случае отсутствия недополученных доходов организацией "&amp;IF(TEMPLATE_SPHERE="HEAT","регулируемой организацией",TEMPLATE_SPHERE_RUS)&amp;", исчисленных в соответствии с законодательством в сфере "&amp;IF(TEMPLATE_SPHERE="HEAT","теплоснабжения","водоснабжения и водоотведения")&amp;", указывается значение «0».
В случае дифференциации недополученных доходов организацией "&amp;TEMPLATE_SPHERE_RUS&amp;" по видам тарифов и/или по срокам действия тарифов информация указывается в отдельных строках."</f>
        <v>Значение в колонке «Вид тарифа» выбирается из перечня видов тарифов в сфере холодного водоснабжения, предусмотренных законодательством в сфере водоснабжения и водоотведения.
Даты начала и окончания срока действия тарифов указываются в виде «ДД.ММ.ГГГГ».
Величина недополученных доходов регулируемой организации указывается в колонке «Информация» в тыс. руб.
В случае отсутствия недополученных доходов организацией холодного водоснабжения, исчисленных в соответствии с законодательством в сфере водоснабжения и водоотведения, указывается значение «0».
В случае дифференциации недополученных доходов организацией холодного водоснабжения по видам тарифов и/или по срокам действия тарифов информация указывается в отдельных строках.</v>
      </c>
      <c r="J25" s="100"/>
      <c r="K25" s="95"/>
      <c r="L25" s="95"/>
    </row>
    <row r="26" spans="1:12" s="94" customFormat="1" ht="18.75">
      <c r="A26" s="127"/>
      <c r="B26" s="130"/>
      <c r="C26" s="96"/>
      <c r="D26" s="101"/>
      <c r="E26" s="102" t="s">
        <v>51</v>
      </c>
      <c r="F26" s="103"/>
      <c r="G26" s="101"/>
      <c r="H26" s="104"/>
      <c r="I26" s="129"/>
      <c r="J26" s="100"/>
      <c r="K26" s="95"/>
      <c r="L26" s="95"/>
    </row>
    <row r="27" spans="1:12" ht="33" customHeight="1">
      <c r="A27" s="131" t="s">
        <v>66</v>
      </c>
      <c r="B27" s="125" t="str">
        <f>"Размер экономически обоснованных расходов, не учтенных при установлении "&amp;IF(TEMPLATE_SPHERE="HEAT","регулируемых цен (тарифов)","тарифов")&amp;" в предыдущий период регулирования (при их наличии), "&amp;IF(TEMPLATE_SPHERE="HEAT","определенном в соответствии с законодательством в сфере теплоснабжения","определенных в соответствии с Основами ценообразования в сфере водоснабжения и водоотведения")</f>
        <v>Размер экономически обоснованных расходов, не учтенных при установлении тарифов в предыдущий период регулирования (при их наличии), определенных в соответствии с Основами ценообразования в сфере водоснабжения и водоотведения</v>
      </c>
      <c r="C27" s="125"/>
      <c r="D27" s="125"/>
      <c r="E27" s="125"/>
      <c r="F27" s="125"/>
      <c r="G27" s="125"/>
      <c r="H27" s="125"/>
      <c r="I27" s="132"/>
      <c r="J27" s="100"/>
    </row>
    <row r="28" spans="1:12" s="94" customFormat="1" ht="31.5" customHeight="1">
      <c r="A28" s="127"/>
      <c r="B28" s="130" t="s">
        <v>67</v>
      </c>
      <c r="C28" s="96" t="s">
        <v>48</v>
      </c>
      <c r="D28" s="90"/>
      <c r="E28" s="97">
        <v>45658</v>
      </c>
      <c r="F28" s="98">
        <v>46022</v>
      </c>
      <c r="G28" s="105">
        <v>12221.57</v>
      </c>
      <c r="H28" s="90" t="s">
        <v>50</v>
      </c>
      <c r="I28" s="128" t="str">
        <f>"Значение в колонке «Вид тарифа» выбирается из перечня видов тарифов в сфере "&amp;TEMPLATE_SPHERE_RUS&amp;", предусмотренных законодательством в сфере "&amp;IF(TEMPLATE_SPHERE="HEAT","теплоснабжения","водоснабжения и водоотведения")&amp;".
Даты начала и окончания срока действия тарифов указываются в виде «ДД.ММ.ГГГГ».
"&amp;"Величина экономически обоснованных расходов, не учтенных при регулировании тарифов в предыдущий период регулирования, указывается в колонке «Информация» в тыс. руб.
"&amp;"В случае отсутствия экономически обоснованных расходов, не учтенных при регулировании тарифов в предыдущий период регулирования, определенных в соответствии с законодательством в сфере водоснабжения и водоотведения, указывается значение «0».
"&amp;"В случае дифференциации экономически обоснованных расходов по видам тарифов и/или по срокам действия тарифов информация указывается в отдельных строках."</f>
        <v>Значение в колонке «Вид тарифа» выбирается из перечня видов тарифов в сфере холодного водоснабжения, предусмотренных законодательством в сфере водоснабжения и водоотведения.
Даты начала и окончания срока действия тарифов указываются в виде «ДД.ММ.ГГГГ».
Величина экономически обоснованных расходов, не учтенных при регулировании тарифов в предыдущий период регулирования, указывается в колонке «Информация» в тыс. руб.
В случае отсутствия экономически обоснованных расходов, не учтенных при регулировании тарифов в предыдущий период регулирования, определенных в соответствии с законодательством в сфере водоснабжения и водоотведения, указывается значение «0».
В случае дифференциации экономически обоснованных расходов по видам тарифов и/или по срокам действия тарифов информация указывается в отдельных строках.</v>
      </c>
      <c r="J28" s="100"/>
      <c r="K28" s="95"/>
      <c r="L28" s="95"/>
    </row>
    <row r="29" spans="1:12" s="94" customFormat="1" ht="31.5" customHeight="1">
      <c r="A29" s="138"/>
      <c r="B29" s="138"/>
      <c r="C29" s="138"/>
      <c r="D29" s="77" t="s">
        <v>23</v>
      </c>
      <c r="E29" s="97">
        <v>46023</v>
      </c>
      <c r="F29" s="98">
        <v>46387</v>
      </c>
      <c r="G29" s="105">
        <v>13784.72</v>
      </c>
      <c r="H29" s="90" t="s">
        <v>50</v>
      </c>
      <c r="I29" s="129"/>
      <c r="J29" s="100"/>
      <c r="K29" s="95"/>
      <c r="L29" s="95"/>
    </row>
    <row r="30" spans="1:12" s="94" customFormat="1" ht="31.5" customHeight="1">
      <c r="A30" s="138"/>
      <c r="B30" s="138"/>
      <c r="C30" s="138"/>
      <c r="D30" s="77" t="s">
        <v>23</v>
      </c>
      <c r="E30" s="97">
        <v>46388</v>
      </c>
      <c r="F30" s="98">
        <v>46752</v>
      </c>
      <c r="G30" s="105">
        <v>8081.79</v>
      </c>
      <c r="H30" s="90" t="s">
        <v>50</v>
      </c>
      <c r="I30" s="129"/>
      <c r="J30" s="100"/>
      <c r="K30" s="95"/>
      <c r="L30" s="95"/>
    </row>
    <row r="31" spans="1:12" s="94" customFormat="1" ht="21.75" customHeight="1">
      <c r="A31" s="127"/>
      <c r="B31" s="130"/>
      <c r="C31" s="96"/>
      <c r="D31" s="101"/>
      <c r="E31" s="102" t="s">
        <v>51</v>
      </c>
      <c r="F31" s="103"/>
      <c r="G31" s="101"/>
      <c r="H31" s="104"/>
      <c r="I31" s="136"/>
      <c r="J31" s="100"/>
      <c r="K31" s="95"/>
      <c r="L31" s="95"/>
    </row>
    <row r="32" spans="1:12" ht="24.75" customHeight="1">
      <c r="A32" s="139"/>
      <c r="B32" s="140"/>
      <c r="C32" s="140"/>
      <c r="D32" s="140"/>
      <c r="E32" s="140"/>
      <c r="F32" s="140"/>
      <c r="G32" s="140"/>
      <c r="H32" s="140"/>
      <c r="I32" s="140"/>
    </row>
  </sheetData>
  <mergeCells count="39">
    <mergeCell ref="I20:I22"/>
    <mergeCell ref="I25:I26"/>
    <mergeCell ref="I28:I31"/>
    <mergeCell ref="B32:I32"/>
    <mergeCell ref="I15:I17"/>
    <mergeCell ref="A28:A31"/>
    <mergeCell ref="B28:B31"/>
    <mergeCell ref="C28:C31"/>
    <mergeCell ref="B27:H27"/>
    <mergeCell ref="A25:A26"/>
    <mergeCell ref="B25:B26"/>
    <mergeCell ref="C25:C26"/>
    <mergeCell ref="B24:H24"/>
    <mergeCell ref="A20:A23"/>
    <mergeCell ref="B20:B23"/>
    <mergeCell ref="C20:C23"/>
    <mergeCell ref="B19:H19"/>
    <mergeCell ref="A15:A18"/>
    <mergeCell ref="B15:B18"/>
    <mergeCell ref="C15:C18"/>
    <mergeCell ref="B12:H12"/>
    <mergeCell ref="D13:E13"/>
    <mergeCell ref="B14:H14"/>
    <mergeCell ref="A10:A11"/>
    <mergeCell ref="B10:B11"/>
    <mergeCell ref="C10:C11"/>
    <mergeCell ref="I10:I11"/>
    <mergeCell ref="B9:H9"/>
    <mergeCell ref="I6:I8"/>
    <mergeCell ref="A7:A8"/>
    <mergeCell ref="B7:B8"/>
    <mergeCell ref="C7:C8"/>
    <mergeCell ref="D7:F7"/>
    <mergeCell ref="G7:G8"/>
    <mergeCell ref="H7:H8"/>
    <mergeCell ref="D8:E8"/>
    <mergeCell ref="C3:H3"/>
    <mergeCell ref="C4:H4"/>
    <mergeCell ref="A6:H6"/>
  </mergeCells>
  <dataValidations count="4">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E28:F30 E25:F25 E20:F22 E10:F10 E15:F17"/>
    <dataValidation type="decimal" allowBlank="1" showErrorMessage="1" errorTitle="Ошибка" error="Допускается ввод только действительных чисел!" sqref="G28:G30 G25 G20:G22 G15:G17">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I28:I29 I25:I26 I20:I21 I9 I15">
      <formula1>900</formula1>
    </dataValidation>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Мониторинг&quot;." sqref="H13">
      <formula1>900</formula1>
    </dataValidation>
  </dataValidations>
  <hyperlinks>
    <hyperlink ref="H13" r:id="rId1"/>
  </hyperlinks>
  <pageMargins left="0.7" right="0.7" top="0.75" bottom="0.75" header="0.3" footer="0.3"/>
  <pageSetup paperSize="9" orientation="portrait" horizontalDpi="180" verticalDpi="180" r:id="rId2"/>
</worksheet>
</file>

<file path=xl/worksheets/sheet2.xml><?xml version="1.0" encoding="utf-8"?>
<worksheet xmlns="http://schemas.openxmlformats.org/spreadsheetml/2006/main" xmlns:r="http://schemas.openxmlformats.org/officeDocument/2006/relationships">
  <dimension ref="A1:BR34"/>
  <sheetViews>
    <sheetView zoomScale="80" zoomScaleNormal="80" workbookViewId="0">
      <selection activeCell="B36" sqref="B36"/>
    </sheetView>
  </sheetViews>
  <sheetFormatPr defaultColWidth="10.5703125" defaultRowHeight="14.25" customHeight="1"/>
  <cols>
    <col min="1" max="1" width="9.42578125" style="1" customWidth="1"/>
    <col min="2" max="2" width="51.5703125" style="2" bestFit="1" customWidth="1"/>
    <col min="3" max="3" width="15.140625" style="2" bestFit="1" customWidth="1"/>
    <col min="4" max="4" width="17.42578125" style="2" customWidth="1"/>
    <col min="5" max="5" width="15.85546875" style="2" customWidth="1"/>
    <col min="6" max="6" width="11.7109375" style="2" customWidth="1"/>
    <col min="7" max="7" width="3.7109375" style="2" customWidth="1"/>
    <col min="8" max="8" width="11.7109375" style="2" customWidth="1"/>
    <col min="9" max="9" width="9.85546875" style="2" customWidth="1"/>
    <col min="10" max="10" width="13.140625" style="4" customWidth="1"/>
    <col min="11" max="11" width="15.42578125" style="4" customWidth="1"/>
    <col min="12" max="12" width="14.42578125" style="4" customWidth="1"/>
    <col min="13" max="13" width="11" style="4" customWidth="1"/>
    <col min="14" max="14" width="5.85546875" style="4" customWidth="1"/>
    <col min="15" max="15" width="10.5703125" style="4"/>
    <col min="16" max="16" width="10.42578125" style="4" customWidth="1"/>
    <col min="17" max="17" width="13.42578125" style="4" customWidth="1"/>
    <col min="18" max="18" width="16.28515625" style="4" customWidth="1"/>
    <col min="19" max="19" width="15.7109375" style="4" customWidth="1"/>
    <col min="20" max="23" width="10.5703125" style="4"/>
    <col min="24" max="24" width="14" style="4" customWidth="1"/>
    <col min="25" max="25" width="16.42578125" style="4" customWidth="1"/>
    <col min="26" max="26" width="15.85546875" style="4" customWidth="1"/>
    <col min="27" max="30" width="10.5703125" style="4"/>
    <col min="31" max="31" width="14.5703125" style="4" customWidth="1"/>
    <col min="32" max="32" width="16" style="4" customWidth="1"/>
    <col min="33" max="33" width="16.140625" style="4" customWidth="1"/>
    <col min="34" max="37" width="10.5703125" style="4"/>
    <col min="38" max="38" width="13.28515625" style="4" customWidth="1"/>
    <col min="39" max="40" width="15.85546875" style="4" customWidth="1"/>
    <col min="41" max="44" width="10.5703125" style="4"/>
    <col min="45" max="45" width="4.7109375" style="2" customWidth="1"/>
    <col min="46" max="46" width="115.7109375" style="2" customWidth="1"/>
    <col min="47" max="48" width="10.5703125" style="3"/>
    <col min="49" max="49" width="11.140625" style="3" customWidth="1"/>
    <col min="50" max="51" width="10.5703125" style="3"/>
    <col min="52" max="16384" width="10.5703125" style="4"/>
  </cols>
  <sheetData>
    <row r="1" spans="1:51" ht="17.25" customHeight="1">
      <c r="A1" s="92" t="str">
        <f>IF(TEMPLATE_GROUP="P",PT_P_FORM_COLDVSNA_4_NAME_FORM,PT_R_FORM_COLDVSNA_16_NAME_FORM)</f>
        <v>Форма 13. Информация о предложении организации холодного водоснабжения об установлении расчетной величины тарифов в сфере холодного водоснабжения</v>
      </c>
      <c r="B1" s="92"/>
      <c r="C1" s="92"/>
      <c r="D1" s="92"/>
      <c r="E1" s="92"/>
      <c r="F1" s="92"/>
      <c r="G1" s="92"/>
      <c r="H1" s="92"/>
      <c r="I1" s="53"/>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row>
    <row r="2" spans="1:51" ht="17.25" customHeight="1">
      <c r="A2" s="93" t="str">
        <f>IF(org=0,"Не определено",org)</f>
        <v>Лянторское городское муниципальное унитарное предприятие "Управление тепловодоснабжения и водоотведения"</v>
      </c>
      <c r="B2" s="93"/>
      <c r="C2" s="93"/>
      <c r="D2" s="93"/>
      <c r="E2" s="93"/>
      <c r="F2" s="93"/>
      <c r="G2" s="93"/>
      <c r="H2" s="93"/>
      <c r="I2" s="53"/>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row>
    <row r="3" spans="1:51" ht="14.25" hidden="1" customHeight="1">
      <c r="A3" s="51"/>
      <c r="B3" s="52"/>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row>
    <row r="4" spans="1:51" s="57" customFormat="1" ht="25.5" hidden="1" customHeight="1">
      <c r="A4" s="58" t="s">
        <v>16</v>
      </c>
      <c r="B4" s="58"/>
      <c r="C4" s="59" t="str">
        <f>IF(TITLE_NAME_OR_PR_CHANGE="",IF(TITLE_NAME_OR_PR="","",TITLE_NAME_OR_PR),TITLE_NAME_OR_PR_CHANGE)</f>
        <v/>
      </c>
      <c r="D4" s="59"/>
      <c r="E4" s="59"/>
      <c r="F4" s="59"/>
      <c r="G4" s="59"/>
      <c r="H4" s="59"/>
      <c r="I4" s="2"/>
      <c r="J4" s="59" t="str">
        <f>IF(TITLE_NAME_OR_PR_CHANGE="",IF(TITLE_NAME_OR_PR="","",TITLE_NAME_OR_PR),TITLE_NAME_OR_PR_CHANGE)</f>
        <v/>
      </c>
      <c r="K4" s="59"/>
      <c r="L4" s="59"/>
      <c r="M4" s="59"/>
      <c r="N4" s="59"/>
      <c r="O4" s="59"/>
      <c r="P4" s="2"/>
      <c r="Q4" s="59" t="str">
        <f>IF(TITLE_NAME_OR_PR_CHANGE="",IF(TITLE_NAME_OR_PR="","",TITLE_NAME_OR_PR),TITLE_NAME_OR_PR_CHANGE)</f>
        <v/>
      </c>
      <c r="R4" s="59"/>
      <c r="S4" s="59"/>
      <c r="T4" s="59"/>
      <c r="U4" s="59"/>
      <c r="V4" s="59"/>
      <c r="W4" s="2"/>
      <c r="X4" s="59" t="str">
        <f>IF(TITLE_NAME_OR_PR_CHANGE="",IF(TITLE_NAME_OR_PR="","",TITLE_NAME_OR_PR),TITLE_NAME_OR_PR_CHANGE)</f>
        <v/>
      </c>
      <c r="Y4" s="59"/>
      <c r="Z4" s="59"/>
      <c r="AA4" s="59"/>
      <c r="AB4" s="59"/>
      <c r="AC4" s="59"/>
      <c r="AD4" s="2"/>
      <c r="AE4" s="59" t="str">
        <f>IF(TITLE_NAME_OR_PR_CHANGE="",IF(TITLE_NAME_OR_PR="","",TITLE_NAME_OR_PR),TITLE_NAME_OR_PR_CHANGE)</f>
        <v/>
      </c>
      <c r="AF4" s="59"/>
      <c r="AG4" s="59"/>
      <c r="AH4" s="59"/>
      <c r="AI4" s="59"/>
      <c r="AJ4" s="59"/>
      <c r="AK4" s="2"/>
      <c r="AL4" s="59" t="str">
        <f>IF(TITLE_NAME_OR_PR_CHANGE="",IF(TITLE_NAME_OR_PR="","",TITLE_NAME_OR_PR),TITLE_NAME_OR_PR_CHANGE)</f>
        <v/>
      </c>
      <c r="AM4" s="59"/>
      <c r="AN4" s="59"/>
      <c r="AO4" s="59"/>
      <c r="AP4" s="59"/>
      <c r="AQ4" s="59"/>
      <c r="AR4" s="2"/>
      <c r="AS4" s="2"/>
      <c r="AT4" s="60"/>
      <c r="AU4" s="12"/>
      <c r="AV4" s="12"/>
      <c r="AW4" s="12"/>
      <c r="AX4" s="12"/>
      <c r="AY4" s="12"/>
    </row>
    <row r="5" spans="1:51" s="57" customFormat="1" ht="18.75" hidden="1" customHeight="1">
      <c r="A5" s="58" t="s">
        <v>17</v>
      </c>
      <c r="B5" s="58"/>
      <c r="C5" s="61">
        <f>IF(TITLE_DATE_PR_CHANGE="",IF(TITLE_DATE_PR="","",TITLE_DATE_PR),TITLE_DATE_PR_CHANGE)</f>
        <v>45408.458645833336</v>
      </c>
      <c r="D5" s="61"/>
      <c r="E5" s="61"/>
      <c r="F5" s="61"/>
      <c r="G5" s="61"/>
      <c r="H5" s="61"/>
      <c r="I5" s="2"/>
      <c r="J5" s="61">
        <f>IF(TITLE_DATE_PR_CHANGE="",IF(TITLE_DATE_PR="","",TITLE_DATE_PR),TITLE_DATE_PR_CHANGE)</f>
        <v>45408.458645833336</v>
      </c>
      <c r="K5" s="61"/>
      <c r="L5" s="61"/>
      <c r="M5" s="61"/>
      <c r="N5" s="61"/>
      <c r="O5" s="61"/>
      <c r="P5" s="2"/>
      <c r="Q5" s="61">
        <f>IF(TITLE_DATE_PR_CHANGE="",IF(TITLE_DATE_PR="","",TITLE_DATE_PR),TITLE_DATE_PR_CHANGE)</f>
        <v>45408.458645833336</v>
      </c>
      <c r="R5" s="61"/>
      <c r="S5" s="61"/>
      <c r="T5" s="61"/>
      <c r="U5" s="61"/>
      <c r="V5" s="61"/>
      <c r="W5" s="2"/>
      <c r="X5" s="61">
        <f>IF(TITLE_DATE_PR_CHANGE="",IF(TITLE_DATE_PR="","",TITLE_DATE_PR),TITLE_DATE_PR_CHANGE)</f>
        <v>45408.458645833336</v>
      </c>
      <c r="Y5" s="61"/>
      <c r="Z5" s="61"/>
      <c r="AA5" s="61"/>
      <c r="AB5" s="61"/>
      <c r="AC5" s="61"/>
      <c r="AD5" s="2"/>
      <c r="AE5" s="61">
        <f>IF(TITLE_DATE_PR_CHANGE="",IF(TITLE_DATE_PR="","",TITLE_DATE_PR),TITLE_DATE_PR_CHANGE)</f>
        <v>45408.458645833336</v>
      </c>
      <c r="AF5" s="61"/>
      <c r="AG5" s="61"/>
      <c r="AH5" s="61"/>
      <c r="AI5" s="61"/>
      <c r="AJ5" s="61"/>
      <c r="AK5" s="2"/>
      <c r="AL5" s="61">
        <f>IF(TITLE_DATE_PR_CHANGE="",IF(TITLE_DATE_PR="","",TITLE_DATE_PR),TITLE_DATE_PR_CHANGE)</f>
        <v>45408.458645833336</v>
      </c>
      <c r="AM5" s="61"/>
      <c r="AN5" s="61"/>
      <c r="AO5" s="61"/>
      <c r="AP5" s="61"/>
      <c r="AQ5" s="61"/>
      <c r="AR5" s="2"/>
      <c r="AS5" s="2"/>
      <c r="AT5" s="60"/>
      <c r="AU5" s="12"/>
      <c r="AV5" s="12"/>
      <c r="AW5" s="12"/>
      <c r="AX5" s="12"/>
      <c r="AY5" s="12"/>
    </row>
    <row r="6" spans="1:51" s="57" customFormat="1" ht="18.75" hidden="1" customHeight="1">
      <c r="A6" s="58" t="s">
        <v>18</v>
      </c>
      <c r="B6" s="58"/>
      <c r="C6" s="59" t="str">
        <f>IF(TITLE_NUMBER_PR_CHANGE="",IF(TITLE_NUMBER_PR="","",TITLE_NUMBER_PR),TITLE_NUMBER_PR_CHANGE)</f>
        <v>Исх-783</v>
      </c>
      <c r="D6" s="59"/>
      <c r="E6" s="59"/>
      <c r="F6" s="59"/>
      <c r="G6" s="59"/>
      <c r="H6" s="59"/>
      <c r="I6" s="2"/>
      <c r="J6" s="59" t="str">
        <f>IF(TITLE_NUMBER_PR_CHANGE="",IF(TITLE_NUMBER_PR="","",TITLE_NUMBER_PR),TITLE_NUMBER_PR_CHANGE)</f>
        <v>Исх-783</v>
      </c>
      <c r="K6" s="59"/>
      <c r="L6" s="59"/>
      <c r="M6" s="59"/>
      <c r="N6" s="59"/>
      <c r="O6" s="59"/>
      <c r="P6" s="2"/>
      <c r="Q6" s="59" t="str">
        <f>IF(TITLE_NUMBER_PR_CHANGE="",IF(TITLE_NUMBER_PR="","",TITLE_NUMBER_PR),TITLE_NUMBER_PR_CHANGE)</f>
        <v>Исх-783</v>
      </c>
      <c r="R6" s="59"/>
      <c r="S6" s="59"/>
      <c r="T6" s="59"/>
      <c r="U6" s="59"/>
      <c r="V6" s="59"/>
      <c r="W6" s="2"/>
      <c r="X6" s="59" t="str">
        <f>IF(TITLE_NUMBER_PR_CHANGE="",IF(TITLE_NUMBER_PR="","",TITLE_NUMBER_PR),TITLE_NUMBER_PR_CHANGE)</f>
        <v>Исх-783</v>
      </c>
      <c r="Y6" s="59"/>
      <c r="Z6" s="59"/>
      <c r="AA6" s="59"/>
      <c r="AB6" s="59"/>
      <c r="AC6" s="59"/>
      <c r="AD6" s="2"/>
      <c r="AE6" s="59" t="str">
        <f>IF(TITLE_NUMBER_PR_CHANGE="",IF(TITLE_NUMBER_PR="","",TITLE_NUMBER_PR),TITLE_NUMBER_PR_CHANGE)</f>
        <v>Исх-783</v>
      </c>
      <c r="AF6" s="59"/>
      <c r="AG6" s="59"/>
      <c r="AH6" s="59"/>
      <c r="AI6" s="59"/>
      <c r="AJ6" s="59"/>
      <c r="AK6" s="2"/>
      <c r="AL6" s="59" t="str">
        <f>IF(TITLE_NUMBER_PR_CHANGE="",IF(TITLE_NUMBER_PR="","",TITLE_NUMBER_PR),TITLE_NUMBER_PR_CHANGE)</f>
        <v>Исх-783</v>
      </c>
      <c r="AM6" s="59"/>
      <c r="AN6" s="59"/>
      <c r="AO6" s="59"/>
      <c r="AP6" s="59"/>
      <c r="AQ6" s="59"/>
      <c r="AR6" s="2"/>
      <c r="AS6" s="2"/>
      <c r="AT6" s="60"/>
      <c r="AU6" s="12"/>
      <c r="AV6" s="12"/>
      <c r="AW6" s="12"/>
      <c r="AX6" s="12"/>
      <c r="AY6" s="12"/>
    </row>
    <row r="7" spans="1:51" s="57" customFormat="1" ht="18.75" hidden="1" customHeight="1">
      <c r="A7" s="58" t="s">
        <v>19</v>
      </c>
      <c r="B7" s="58"/>
      <c r="C7" s="59" t="str">
        <f>IF(TITLE_IST_PUB_CHANGE="",IF(TITLE_IST_PUB="","",TITLE_IST_PUB),TITLE_IST_PUB_CHANGE)</f>
        <v/>
      </c>
      <c r="D7" s="59"/>
      <c r="E7" s="59"/>
      <c r="F7" s="59"/>
      <c r="G7" s="59"/>
      <c r="H7" s="59"/>
      <c r="I7" s="2"/>
      <c r="J7" s="59" t="str">
        <f>IF(TITLE_IST_PUB_CHANGE="",IF(TITLE_IST_PUB="","",TITLE_IST_PUB),TITLE_IST_PUB_CHANGE)</f>
        <v/>
      </c>
      <c r="K7" s="59"/>
      <c r="L7" s="59"/>
      <c r="M7" s="59"/>
      <c r="N7" s="59"/>
      <c r="O7" s="59"/>
      <c r="P7" s="2"/>
      <c r="Q7" s="59" t="str">
        <f>IF(TITLE_IST_PUB_CHANGE="",IF(TITLE_IST_PUB="","",TITLE_IST_PUB),TITLE_IST_PUB_CHANGE)</f>
        <v/>
      </c>
      <c r="R7" s="59"/>
      <c r="S7" s="59"/>
      <c r="T7" s="59"/>
      <c r="U7" s="59"/>
      <c r="V7" s="59"/>
      <c r="W7" s="2"/>
      <c r="X7" s="59" t="str">
        <f>IF(TITLE_IST_PUB_CHANGE="",IF(TITLE_IST_PUB="","",TITLE_IST_PUB),TITLE_IST_PUB_CHANGE)</f>
        <v/>
      </c>
      <c r="Y7" s="59"/>
      <c r="Z7" s="59"/>
      <c r="AA7" s="59"/>
      <c r="AB7" s="59"/>
      <c r="AC7" s="59"/>
      <c r="AD7" s="2"/>
      <c r="AE7" s="59" t="str">
        <f>IF(TITLE_IST_PUB_CHANGE="",IF(TITLE_IST_PUB="","",TITLE_IST_PUB),TITLE_IST_PUB_CHANGE)</f>
        <v/>
      </c>
      <c r="AF7" s="59"/>
      <c r="AG7" s="59"/>
      <c r="AH7" s="59"/>
      <c r="AI7" s="59"/>
      <c r="AJ7" s="59"/>
      <c r="AK7" s="2"/>
      <c r="AL7" s="59" t="str">
        <f>IF(TITLE_IST_PUB_CHANGE="",IF(TITLE_IST_PUB="","",TITLE_IST_PUB),TITLE_IST_PUB_CHANGE)</f>
        <v/>
      </c>
      <c r="AM7" s="59"/>
      <c r="AN7" s="59"/>
      <c r="AO7" s="59"/>
      <c r="AP7" s="59"/>
      <c r="AQ7" s="59"/>
      <c r="AR7" s="2"/>
      <c r="AS7" s="2"/>
      <c r="AT7" s="60"/>
      <c r="AU7" s="12"/>
      <c r="AV7" s="12"/>
      <c r="AW7" s="12"/>
      <c r="AX7" s="12"/>
      <c r="AY7" s="12"/>
    </row>
    <row r="8" spans="1:51" ht="14.25" customHeight="1">
      <c r="A8" s="51"/>
      <c r="B8" s="52"/>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row>
    <row r="9" spans="1:51" s="57" customFormat="1" ht="18.75" customHeight="1">
      <c r="A9" s="91" t="s">
        <v>20</v>
      </c>
      <c r="B9" s="91"/>
      <c r="C9" s="61">
        <f>IF(TITLE_DATE_PR_CHANGE="",IF(TITLE_DATE_PR="","",TITLE_DATE_PR),TITLE_DATE_PR_CHANGE)</f>
        <v>45408.458645833336</v>
      </c>
      <c r="D9" s="61"/>
      <c r="E9" s="61"/>
      <c r="F9" s="61"/>
      <c r="G9" s="61"/>
      <c r="H9" s="61"/>
      <c r="I9" s="2"/>
      <c r="J9" s="61">
        <f>IF(TITLE_DATE_PR_CHANGE="",IF(TITLE_DATE_PR="","",TITLE_DATE_PR),TITLE_DATE_PR_CHANGE)</f>
        <v>45408.458645833336</v>
      </c>
      <c r="K9" s="61"/>
      <c r="L9" s="61"/>
      <c r="M9" s="61"/>
      <c r="N9" s="61"/>
      <c r="O9" s="61"/>
      <c r="P9" s="2"/>
      <c r="Q9" s="61">
        <f>IF(TITLE_DATE_PR_CHANGE="",IF(TITLE_DATE_PR="","",TITLE_DATE_PR),TITLE_DATE_PR_CHANGE)</f>
        <v>45408.458645833336</v>
      </c>
      <c r="R9" s="61"/>
      <c r="S9" s="61"/>
      <c r="T9" s="61"/>
      <c r="U9" s="61"/>
      <c r="V9" s="61"/>
      <c r="W9" s="2"/>
      <c r="X9" s="61">
        <f>IF(TITLE_DATE_PR_CHANGE="",IF(TITLE_DATE_PR="","",TITLE_DATE_PR),TITLE_DATE_PR_CHANGE)</f>
        <v>45408.458645833336</v>
      </c>
      <c r="Y9" s="61"/>
      <c r="Z9" s="61"/>
      <c r="AA9" s="61"/>
      <c r="AB9" s="61"/>
      <c r="AC9" s="61"/>
      <c r="AD9" s="2"/>
      <c r="AE9" s="61">
        <f>IF(TITLE_DATE_PR_CHANGE="",IF(TITLE_DATE_PR="","",TITLE_DATE_PR),TITLE_DATE_PR_CHANGE)</f>
        <v>45408.458645833336</v>
      </c>
      <c r="AF9" s="61"/>
      <c r="AG9" s="61"/>
      <c r="AH9" s="61"/>
      <c r="AI9" s="61"/>
      <c r="AJ9" s="61"/>
      <c r="AK9" s="2"/>
      <c r="AL9" s="61">
        <f>IF(TITLE_DATE_PR_CHANGE="",IF(TITLE_DATE_PR="","",TITLE_DATE_PR),TITLE_DATE_PR_CHANGE)</f>
        <v>45408.458645833336</v>
      </c>
      <c r="AM9" s="61"/>
      <c r="AN9" s="61"/>
      <c r="AO9" s="61"/>
      <c r="AP9" s="61"/>
      <c r="AQ9" s="61"/>
      <c r="AR9" s="2"/>
      <c r="AS9" s="2"/>
      <c r="AT9" s="60"/>
      <c r="AU9" s="12"/>
      <c r="AV9" s="12"/>
      <c r="AW9" s="12"/>
      <c r="AX9" s="12"/>
      <c r="AY9" s="12"/>
    </row>
    <row r="10" spans="1:51" s="57" customFormat="1" ht="18.75" customHeight="1">
      <c r="A10" s="91" t="s">
        <v>21</v>
      </c>
      <c r="B10" s="91"/>
      <c r="C10" s="59" t="str">
        <f>IF(TITLE_NUMBER_PR_CHANGE="",IF(TITLE_NUMBER_PR="","",TITLE_NUMBER_PR),TITLE_NUMBER_PR_CHANGE)</f>
        <v>Исх-783</v>
      </c>
      <c r="D10" s="59"/>
      <c r="E10" s="59"/>
      <c r="F10" s="59"/>
      <c r="G10" s="59"/>
      <c r="H10" s="59"/>
      <c r="I10" s="2"/>
      <c r="J10" s="59" t="str">
        <f>IF(TITLE_NUMBER_PR_CHANGE="",IF(TITLE_NUMBER_PR="","",TITLE_NUMBER_PR),TITLE_NUMBER_PR_CHANGE)</f>
        <v>Исх-783</v>
      </c>
      <c r="K10" s="59"/>
      <c r="L10" s="59"/>
      <c r="M10" s="59"/>
      <c r="N10" s="59"/>
      <c r="O10" s="59"/>
      <c r="P10" s="2"/>
      <c r="Q10" s="59" t="str">
        <f>IF(TITLE_NUMBER_PR_CHANGE="",IF(TITLE_NUMBER_PR="","",TITLE_NUMBER_PR),TITLE_NUMBER_PR_CHANGE)</f>
        <v>Исх-783</v>
      </c>
      <c r="R10" s="59"/>
      <c r="S10" s="59"/>
      <c r="T10" s="59"/>
      <c r="U10" s="59"/>
      <c r="V10" s="59"/>
      <c r="W10" s="2"/>
      <c r="X10" s="59" t="str">
        <f>IF(TITLE_NUMBER_PR_CHANGE="",IF(TITLE_NUMBER_PR="","",TITLE_NUMBER_PR),TITLE_NUMBER_PR_CHANGE)</f>
        <v>Исх-783</v>
      </c>
      <c r="Y10" s="59"/>
      <c r="Z10" s="59"/>
      <c r="AA10" s="59"/>
      <c r="AB10" s="59"/>
      <c r="AC10" s="59"/>
      <c r="AD10" s="2"/>
      <c r="AE10" s="59" t="str">
        <f>IF(TITLE_NUMBER_PR_CHANGE="",IF(TITLE_NUMBER_PR="","",TITLE_NUMBER_PR),TITLE_NUMBER_PR_CHANGE)</f>
        <v>Исх-783</v>
      </c>
      <c r="AF10" s="59"/>
      <c r="AG10" s="59"/>
      <c r="AH10" s="59"/>
      <c r="AI10" s="59"/>
      <c r="AJ10" s="59"/>
      <c r="AK10" s="2"/>
      <c r="AL10" s="59" t="str">
        <f>IF(TITLE_NUMBER_PR_CHANGE="",IF(TITLE_NUMBER_PR="","",TITLE_NUMBER_PR),TITLE_NUMBER_PR_CHANGE)</f>
        <v>Исх-783</v>
      </c>
      <c r="AM10" s="59"/>
      <c r="AN10" s="59"/>
      <c r="AO10" s="59"/>
      <c r="AP10" s="59"/>
      <c r="AQ10" s="59"/>
      <c r="AR10" s="2"/>
      <c r="AS10" s="2"/>
      <c r="AT10" s="60"/>
      <c r="AU10" s="12"/>
      <c r="AV10" s="12"/>
      <c r="AW10" s="12"/>
      <c r="AX10" s="12"/>
      <c r="AY10" s="12"/>
    </row>
    <row r="11" spans="1:51" s="57" customFormat="1" ht="0.75" customHeight="1">
      <c r="A11" s="2"/>
      <c r="B11" s="2"/>
      <c r="C11" s="2"/>
      <c r="D11" s="2"/>
      <c r="E11" s="2"/>
      <c r="F11" s="2"/>
      <c r="G11" s="2"/>
      <c r="H11" s="2"/>
      <c r="I11" s="3" t="s">
        <v>22</v>
      </c>
      <c r="J11" s="2"/>
      <c r="K11" s="2"/>
      <c r="L11" s="2"/>
      <c r="M11" s="2"/>
      <c r="N11" s="2"/>
      <c r="O11" s="2"/>
      <c r="P11" s="3" t="s">
        <v>22</v>
      </c>
      <c r="Q11" s="2"/>
      <c r="R11" s="2"/>
      <c r="S11" s="2"/>
      <c r="T11" s="2"/>
      <c r="U11" s="2"/>
      <c r="V11" s="2"/>
      <c r="W11" s="3" t="s">
        <v>22</v>
      </c>
      <c r="X11" s="2"/>
      <c r="Y11" s="2"/>
      <c r="Z11" s="2"/>
      <c r="AA11" s="2"/>
      <c r="AB11" s="2"/>
      <c r="AC11" s="2"/>
      <c r="AD11" s="3" t="s">
        <v>22</v>
      </c>
      <c r="AE11" s="2"/>
      <c r="AF11" s="2"/>
      <c r="AG11" s="2"/>
      <c r="AH11" s="2"/>
      <c r="AI11" s="2"/>
      <c r="AJ11" s="2"/>
      <c r="AK11" s="3" t="s">
        <v>22</v>
      </c>
      <c r="AL11" s="2"/>
      <c r="AM11" s="2"/>
      <c r="AN11" s="2"/>
      <c r="AO11" s="2"/>
      <c r="AP11" s="2"/>
      <c r="AQ11" s="2"/>
      <c r="AR11" s="3" t="s">
        <v>22</v>
      </c>
      <c r="AU11" s="12"/>
      <c r="AV11" s="12"/>
      <c r="AW11" s="12"/>
      <c r="AX11" s="12"/>
      <c r="AY11" s="12"/>
    </row>
    <row r="12" spans="1:51" ht="14.25" customHeight="1">
      <c r="A12" s="51"/>
      <c r="B12" s="52"/>
      <c r="C12" s="62"/>
      <c r="D12" s="62"/>
      <c r="E12" s="62"/>
      <c r="F12" s="62"/>
      <c r="G12" s="62"/>
      <c r="H12" s="62"/>
      <c r="I12" s="62"/>
      <c r="J12" s="62" t="s">
        <v>23</v>
      </c>
      <c r="K12" s="62"/>
      <c r="L12" s="62"/>
      <c r="M12" s="62"/>
      <c r="N12" s="62"/>
      <c r="O12" s="62"/>
      <c r="P12" s="62"/>
      <c r="Q12" s="62" t="s">
        <v>23</v>
      </c>
      <c r="R12" s="62"/>
      <c r="S12" s="62"/>
      <c r="T12" s="62"/>
      <c r="U12" s="62"/>
      <c r="V12" s="62"/>
      <c r="W12" s="62"/>
      <c r="X12" s="62" t="s">
        <v>23</v>
      </c>
      <c r="Y12" s="62"/>
      <c r="Z12" s="62"/>
      <c r="AA12" s="62"/>
      <c r="AB12" s="62"/>
      <c r="AC12" s="62"/>
      <c r="AD12" s="62"/>
      <c r="AE12" s="62" t="s">
        <v>23</v>
      </c>
      <c r="AF12" s="62"/>
      <c r="AG12" s="62"/>
      <c r="AH12" s="62"/>
      <c r="AI12" s="62"/>
      <c r="AJ12" s="62"/>
      <c r="AK12" s="62"/>
      <c r="AL12" s="62" t="s">
        <v>23</v>
      </c>
      <c r="AM12" s="62"/>
      <c r="AN12" s="62"/>
      <c r="AO12" s="62"/>
      <c r="AP12" s="62"/>
      <c r="AQ12" s="62"/>
      <c r="AR12" s="62"/>
    </row>
    <row r="13" spans="1:51" ht="14.25" customHeight="1">
      <c r="A13" s="63" t="s">
        <v>24</v>
      </c>
      <c r="B13" s="63"/>
      <c r="C13" s="63"/>
      <c r="D13" s="63"/>
      <c r="E13" s="63"/>
      <c r="F13" s="63"/>
      <c r="G13" s="63"/>
      <c r="H13" s="63"/>
      <c r="I13" s="63"/>
      <c r="J13" s="63" t="s">
        <v>24</v>
      </c>
      <c r="K13" s="63"/>
      <c r="L13" s="63"/>
      <c r="M13" s="63"/>
      <c r="N13" s="63"/>
      <c r="O13" s="63"/>
      <c r="P13" s="63"/>
      <c r="Q13" s="63" t="s">
        <v>24</v>
      </c>
      <c r="R13" s="63"/>
      <c r="S13" s="63"/>
      <c r="T13" s="63"/>
      <c r="U13" s="63"/>
      <c r="V13" s="63"/>
      <c r="W13" s="63"/>
      <c r="X13" s="63" t="s">
        <v>24</v>
      </c>
      <c r="Y13" s="63"/>
      <c r="Z13" s="63"/>
      <c r="AA13" s="63"/>
      <c r="AB13" s="63"/>
      <c r="AC13" s="63"/>
      <c r="AD13" s="63"/>
      <c r="AE13" s="63" t="s">
        <v>24</v>
      </c>
      <c r="AF13" s="63"/>
      <c r="AG13" s="63"/>
      <c r="AH13" s="63"/>
      <c r="AI13" s="63"/>
      <c r="AJ13" s="63"/>
      <c r="AK13" s="63"/>
      <c r="AL13" s="63" t="s">
        <v>24</v>
      </c>
      <c r="AM13" s="63"/>
      <c r="AN13" s="63"/>
      <c r="AO13" s="63"/>
      <c r="AP13" s="63"/>
      <c r="AQ13" s="63"/>
      <c r="AR13" s="63"/>
      <c r="AS13" s="63"/>
      <c r="AT13" s="63"/>
    </row>
    <row r="14" spans="1:51" ht="14.25" customHeight="1">
      <c r="A14" s="64" t="s">
        <v>25</v>
      </c>
      <c r="B14" s="65" t="s">
        <v>26</v>
      </c>
      <c r="C14" s="66" t="s">
        <v>27</v>
      </c>
      <c r="D14" s="67"/>
      <c r="E14" s="67"/>
      <c r="F14" s="67"/>
      <c r="G14" s="67"/>
      <c r="H14" s="68"/>
      <c r="I14" s="69" t="s">
        <v>29</v>
      </c>
      <c r="J14" s="66" t="s">
        <v>27</v>
      </c>
      <c r="K14" s="67"/>
      <c r="L14" s="67"/>
      <c r="M14" s="67"/>
      <c r="N14" s="67"/>
      <c r="O14" s="68"/>
      <c r="P14" s="69" t="s">
        <v>28</v>
      </c>
      <c r="Q14" s="66" t="s">
        <v>27</v>
      </c>
      <c r="R14" s="67"/>
      <c r="S14" s="67"/>
      <c r="T14" s="67"/>
      <c r="U14" s="67"/>
      <c r="V14" s="68"/>
      <c r="W14" s="69" t="s">
        <v>28</v>
      </c>
      <c r="X14" s="66" t="s">
        <v>27</v>
      </c>
      <c r="Y14" s="67"/>
      <c r="Z14" s="67"/>
      <c r="AA14" s="67"/>
      <c r="AB14" s="67"/>
      <c r="AC14" s="68"/>
      <c r="AD14" s="69" t="s">
        <v>28</v>
      </c>
      <c r="AE14" s="66" t="s">
        <v>27</v>
      </c>
      <c r="AF14" s="67"/>
      <c r="AG14" s="67"/>
      <c r="AH14" s="67"/>
      <c r="AI14" s="67"/>
      <c r="AJ14" s="68"/>
      <c r="AK14" s="69" t="s">
        <v>28</v>
      </c>
      <c r="AL14" s="66" t="s">
        <v>27</v>
      </c>
      <c r="AM14" s="67"/>
      <c r="AN14" s="67"/>
      <c r="AO14" s="67"/>
      <c r="AP14" s="67"/>
      <c r="AQ14" s="68"/>
      <c r="AR14" s="69" t="s">
        <v>28</v>
      </c>
      <c r="AS14" s="70" t="s">
        <v>30</v>
      </c>
      <c r="AT14" s="63"/>
    </row>
    <row r="15" spans="1:51" ht="33.75" customHeight="1">
      <c r="A15" s="64"/>
      <c r="B15" s="65"/>
      <c r="C15" s="71" t="s">
        <v>31</v>
      </c>
      <c r="D15" s="72" t="s">
        <v>32</v>
      </c>
      <c r="E15" s="73"/>
      <c r="F15" s="72" t="s">
        <v>33</v>
      </c>
      <c r="G15" s="74"/>
      <c r="H15" s="73"/>
      <c r="I15" s="75"/>
      <c r="J15" s="71" t="s">
        <v>31</v>
      </c>
      <c r="K15" s="72" t="s">
        <v>32</v>
      </c>
      <c r="L15" s="73"/>
      <c r="M15" s="72" t="s">
        <v>33</v>
      </c>
      <c r="N15" s="74"/>
      <c r="O15" s="73"/>
      <c r="P15" s="75"/>
      <c r="Q15" s="71" t="s">
        <v>31</v>
      </c>
      <c r="R15" s="72" t="s">
        <v>32</v>
      </c>
      <c r="S15" s="73"/>
      <c r="T15" s="72" t="s">
        <v>33</v>
      </c>
      <c r="U15" s="74"/>
      <c r="V15" s="73"/>
      <c r="W15" s="75"/>
      <c r="X15" s="71" t="s">
        <v>31</v>
      </c>
      <c r="Y15" s="72" t="s">
        <v>32</v>
      </c>
      <c r="Z15" s="73"/>
      <c r="AA15" s="72" t="s">
        <v>33</v>
      </c>
      <c r="AB15" s="74"/>
      <c r="AC15" s="73"/>
      <c r="AD15" s="75"/>
      <c r="AE15" s="71" t="s">
        <v>31</v>
      </c>
      <c r="AF15" s="72" t="s">
        <v>32</v>
      </c>
      <c r="AG15" s="73"/>
      <c r="AH15" s="72" t="s">
        <v>33</v>
      </c>
      <c r="AI15" s="74"/>
      <c r="AJ15" s="73"/>
      <c r="AK15" s="75"/>
      <c r="AL15" s="71" t="s">
        <v>31</v>
      </c>
      <c r="AM15" s="72" t="s">
        <v>32</v>
      </c>
      <c r="AN15" s="73"/>
      <c r="AO15" s="72" t="s">
        <v>33</v>
      </c>
      <c r="AP15" s="74"/>
      <c r="AQ15" s="73"/>
      <c r="AR15" s="75"/>
      <c r="AS15" s="76"/>
      <c r="AT15" s="63"/>
    </row>
    <row r="16" spans="1:51" ht="51.75" customHeight="1">
      <c r="A16" s="64"/>
      <c r="B16" s="65"/>
      <c r="C16" s="71" t="s">
        <v>34</v>
      </c>
      <c r="D16" s="71" t="s">
        <v>35</v>
      </c>
      <c r="E16" s="71" t="s">
        <v>36</v>
      </c>
      <c r="F16" s="71" t="s">
        <v>37</v>
      </c>
      <c r="G16" s="72" t="s">
        <v>38</v>
      </c>
      <c r="H16" s="73"/>
      <c r="I16" s="80"/>
      <c r="J16" s="71" t="s">
        <v>34</v>
      </c>
      <c r="K16" s="71" t="s">
        <v>35</v>
      </c>
      <c r="L16" s="71" t="s">
        <v>36</v>
      </c>
      <c r="M16" s="71" t="s">
        <v>37</v>
      </c>
      <c r="N16" s="72" t="s">
        <v>38</v>
      </c>
      <c r="O16" s="73"/>
      <c r="P16" s="80"/>
      <c r="Q16" s="71" t="s">
        <v>34</v>
      </c>
      <c r="R16" s="71" t="s">
        <v>35</v>
      </c>
      <c r="S16" s="71" t="s">
        <v>36</v>
      </c>
      <c r="T16" s="71" t="s">
        <v>37</v>
      </c>
      <c r="U16" s="72" t="s">
        <v>38</v>
      </c>
      <c r="V16" s="73"/>
      <c r="W16" s="80"/>
      <c r="X16" s="71" t="s">
        <v>34</v>
      </c>
      <c r="Y16" s="71" t="s">
        <v>35</v>
      </c>
      <c r="Z16" s="71" t="s">
        <v>36</v>
      </c>
      <c r="AA16" s="71" t="s">
        <v>37</v>
      </c>
      <c r="AB16" s="72" t="s">
        <v>38</v>
      </c>
      <c r="AC16" s="73"/>
      <c r="AD16" s="80"/>
      <c r="AE16" s="71" t="s">
        <v>34</v>
      </c>
      <c r="AF16" s="71" t="s">
        <v>35</v>
      </c>
      <c r="AG16" s="71" t="s">
        <v>36</v>
      </c>
      <c r="AH16" s="71" t="s">
        <v>37</v>
      </c>
      <c r="AI16" s="72" t="s">
        <v>38</v>
      </c>
      <c r="AJ16" s="73"/>
      <c r="AK16" s="80"/>
      <c r="AL16" s="71" t="s">
        <v>34</v>
      </c>
      <c r="AM16" s="71" t="s">
        <v>35</v>
      </c>
      <c r="AN16" s="71" t="s">
        <v>36</v>
      </c>
      <c r="AO16" s="71" t="s">
        <v>37</v>
      </c>
      <c r="AP16" s="72" t="s">
        <v>38</v>
      </c>
      <c r="AQ16" s="73"/>
      <c r="AR16" s="80"/>
      <c r="AS16" s="81"/>
      <c r="AT16" s="63"/>
    </row>
    <row r="17" spans="1:51" s="87" customFormat="1" ht="11.25" hidden="1" customHeight="1">
      <c r="A17" s="82" t="s">
        <v>39</v>
      </c>
      <c r="B17" s="83" t="s">
        <v>40</v>
      </c>
      <c r="C17" s="85">
        <f ca="1">OFFSET(C17,0,-1)+1</f>
        <v>3</v>
      </c>
      <c r="D17" s="85">
        <f ca="1">OFFSET(D17,0,-1)+1</f>
        <v>4</v>
      </c>
      <c r="E17" s="85">
        <f ca="1">OFFSET(E17,0,-1)+1</f>
        <v>5</v>
      </c>
      <c r="F17" s="85">
        <f ca="1">OFFSET(F17,0,-1)+1</f>
        <v>6</v>
      </c>
      <c r="G17" s="86">
        <f ca="1">OFFSET(G17,0,-1)+1</f>
        <v>7</v>
      </c>
      <c r="H17" s="86"/>
      <c r="I17" s="85">
        <f ca="1">OFFSET(I17,0,-2)+1</f>
        <v>8</v>
      </c>
      <c r="J17" s="85">
        <f ca="1">OFFSET(J17,0,-1)+1</f>
        <v>9</v>
      </c>
      <c r="K17" s="85">
        <f ca="1">OFFSET(K17,0,-1)+1</f>
        <v>10</v>
      </c>
      <c r="L17" s="85">
        <f ca="1">OFFSET(L17,0,-1)+1</f>
        <v>11</v>
      </c>
      <c r="M17" s="85">
        <f ca="1">OFFSET(M17,0,-1)+1</f>
        <v>12</v>
      </c>
      <c r="N17" s="86">
        <f ca="1">OFFSET(N17,0,-1)+1</f>
        <v>13</v>
      </c>
      <c r="O17" s="86"/>
      <c r="P17" s="85">
        <f ca="1">OFFSET(P17,0,-2)+1</f>
        <v>14</v>
      </c>
      <c r="Q17" s="85">
        <f ca="1">OFFSET(Q17,0,-1)+1</f>
        <v>15</v>
      </c>
      <c r="R17" s="85">
        <f ca="1">OFFSET(R17,0,-1)+1</f>
        <v>16</v>
      </c>
      <c r="S17" s="85">
        <f ca="1">OFFSET(S17,0,-1)+1</f>
        <v>17</v>
      </c>
      <c r="T17" s="85">
        <f ca="1">OFFSET(T17,0,-1)+1</f>
        <v>18</v>
      </c>
      <c r="U17" s="86">
        <f ca="1">OFFSET(U17,0,-1)+1</f>
        <v>19</v>
      </c>
      <c r="V17" s="86"/>
      <c r="W17" s="85">
        <f ca="1">OFFSET(W17,0,-2)+1</f>
        <v>20</v>
      </c>
      <c r="X17" s="85">
        <f ca="1">OFFSET(X17,0,-1)+1</f>
        <v>21</v>
      </c>
      <c r="Y17" s="85">
        <f ca="1">OFFSET(Y17,0,-1)+1</f>
        <v>22</v>
      </c>
      <c r="Z17" s="85">
        <f ca="1">OFFSET(Z17,0,-1)+1</f>
        <v>23</v>
      </c>
      <c r="AA17" s="85">
        <f ca="1">OFFSET(AA17,0,-1)+1</f>
        <v>24</v>
      </c>
      <c r="AB17" s="86">
        <f ca="1">OFFSET(AB17,0,-1)+1</f>
        <v>25</v>
      </c>
      <c r="AC17" s="86"/>
      <c r="AD17" s="85">
        <f ca="1">OFFSET(AD17,0,-2)+1</f>
        <v>26</v>
      </c>
      <c r="AE17" s="85">
        <f ca="1">OFFSET(AE17,0,-1)+1</f>
        <v>27</v>
      </c>
      <c r="AF17" s="85">
        <f ca="1">OFFSET(AF17,0,-1)+1</f>
        <v>28</v>
      </c>
      <c r="AG17" s="85">
        <f ca="1">OFFSET(AG17,0,-1)+1</f>
        <v>29</v>
      </c>
      <c r="AH17" s="85">
        <f ca="1">OFFSET(AH17,0,-1)+1</f>
        <v>30</v>
      </c>
      <c r="AI17" s="86">
        <f ca="1">OFFSET(AI17,0,-1)+1</f>
        <v>31</v>
      </c>
      <c r="AJ17" s="86"/>
      <c r="AK17" s="85">
        <f ca="1">OFFSET(AK17,0,-2)+1</f>
        <v>32</v>
      </c>
      <c r="AL17" s="85">
        <f ca="1">OFFSET(AL17,0,-1)+1</f>
        <v>33</v>
      </c>
      <c r="AM17" s="85">
        <f ca="1">OFFSET(AM17,0,-1)+1</f>
        <v>34</v>
      </c>
      <c r="AN17" s="85">
        <f ca="1">OFFSET(AN17,0,-1)+1</f>
        <v>35</v>
      </c>
      <c r="AO17" s="85">
        <f ca="1">OFFSET(AO17,0,-1)+1</f>
        <v>36</v>
      </c>
      <c r="AP17" s="86">
        <f ca="1">OFFSET(AP17,0,-1)+1</f>
        <v>37</v>
      </c>
      <c r="AQ17" s="86"/>
      <c r="AR17" s="85">
        <f ca="1">OFFSET(AR17,0,-2)+1</f>
        <v>38</v>
      </c>
      <c r="AS17" s="84">
        <f ca="1">OFFSET(AS17,0,-1)</f>
        <v>38</v>
      </c>
      <c r="AT17" s="85">
        <f ca="1">OFFSET(AT17,0,-1)+1</f>
        <v>39</v>
      </c>
      <c r="AU17" s="3"/>
      <c r="AV17" s="3"/>
      <c r="AW17" s="3"/>
      <c r="AX17" s="3"/>
      <c r="AY17" s="3"/>
    </row>
    <row r="18" spans="1:51" ht="23.25" customHeight="1">
      <c r="A18" s="5">
        <v>1</v>
      </c>
      <c r="B18" s="6" t="s">
        <v>0</v>
      </c>
      <c r="C18" s="8" t="s">
        <v>48</v>
      </c>
      <c r="D18" s="9"/>
      <c r="E18" s="9"/>
      <c r="F18" s="9"/>
      <c r="G18" s="9"/>
      <c r="H18" s="9"/>
      <c r="I18" s="9"/>
      <c r="J18" s="8"/>
      <c r="K18" s="9"/>
      <c r="L18" s="9"/>
      <c r="M18" s="9"/>
      <c r="N18" s="9"/>
      <c r="O18" s="9"/>
      <c r="P18" s="10"/>
      <c r="Q18" s="8"/>
      <c r="R18" s="9"/>
      <c r="S18" s="9"/>
      <c r="T18" s="9"/>
      <c r="U18" s="9"/>
      <c r="V18" s="9"/>
      <c r="W18" s="10"/>
      <c r="X18" s="8"/>
      <c r="Y18" s="9"/>
      <c r="Z18" s="9"/>
      <c r="AA18" s="9"/>
      <c r="AB18" s="9"/>
      <c r="AC18" s="9"/>
      <c r="AD18" s="10"/>
      <c r="AE18" s="8"/>
      <c r="AF18" s="9"/>
      <c r="AG18" s="9"/>
      <c r="AH18" s="9"/>
      <c r="AI18" s="9"/>
      <c r="AJ18" s="9"/>
      <c r="AK18" s="10"/>
      <c r="AL18" s="8"/>
      <c r="AM18" s="9"/>
      <c r="AN18" s="9"/>
      <c r="AO18" s="9"/>
      <c r="AP18" s="9"/>
      <c r="AQ18" s="9"/>
      <c r="AR18" s="10"/>
      <c r="AS18" s="10"/>
      <c r="AT18" s="11" t="str">
        <f>"Указывается наименование тарифа в случае "&amp;IF(TEMPLATE_GROUP="P","утверждения нескольких тарифов","подачи предложения по нескольким тарифам")&amp;".
В случае наличия нескольких тарифов информация по ним указывается в отдельных строках."</f>
        <v>Указывается наименование тарифа в случае подачи предложения по нескольким тарифам.
В случае наличия нескольких тарифов информация по ним указывается в отдельных строках.</v>
      </c>
      <c r="AV18" s="12"/>
      <c r="AW18" s="12" t="str">
        <f t="shared" ref="AW18:AW30" si="0">IF(B18="","",B18)</f>
        <v>Наименование тарифа</v>
      </c>
      <c r="AX18" s="12"/>
      <c r="AY18" s="12"/>
    </row>
    <row r="19" spans="1:51" ht="23.25" customHeight="1">
      <c r="A19" s="5" t="s">
        <v>43</v>
      </c>
      <c r="B19" s="13" t="s">
        <v>1</v>
      </c>
      <c r="C19" s="8" t="s">
        <v>49</v>
      </c>
      <c r="D19" s="9"/>
      <c r="E19" s="9"/>
      <c r="F19" s="9"/>
      <c r="G19" s="9"/>
      <c r="H19" s="9"/>
      <c r="I19" s="9"/>
      <c r="J19" s="8"/>
      <c r="K19" s="9"/>
      <c r="L19" s="9"/>
      <c r="M19" s="9"/>
      <c r="N19" s="9"/>
      <c r="O19" s="9"/>
      <c r="P19" s="10"/>
      <c r="Q19" s="8"/>
      <c r="R19" s="9"/>
      <c r="S19" s="9"/>
      <c r="T19" s="9"/>
      <c r="U19" s="9"/>
      <c r="V19" s="9"/>
      <c r="W19" s="10"/>
      <c r="X19" s="8"/>
      <c r="Y19" s="9"/>
      <c r="Z19" s="9"/>
      <c r="AA19" s="9"/>
      <c r="AB19" s="9"/>
      <c r="AC19" s="9"/>
      <c r="AD19" s="10"/>
      <c r="AE19" s="8"/>
      <c r="AF19" s="9"/>
      <c r="AG19" s="9"/>
      <c r="AH19" s="9"/>
      <c r="AI19" s="9"/>
      <c r="AJ19" s="9"/>
      <c r="AK19" s="10"/>
      <c r="AL19" s="8"/>
      <c r="AM19" s="9"/>
      <c r="AN19" s="9"/>
      <c r="AO19" s="9"/>
      <c r="AP19" s="9"/>
      <c r="AQ19" s="9"/>
      <c r="AR19" s="10"/>
      <c r="AS19" s="10"/>
      <c r="AT19" s="11" t="s">
        <v>2</v>
      </c>
      <c r="AV19" s="12"/>
      <c r="AW19" s="12" t="str">
        <f t="shared" si="0"/>
        <v>Территория действия тарифа</v>
      </c>
      <c r="AX19" s="12"/>
      <c r="AY19" s="12"/>
    </row>
    <row r="20" spans="1:51" ht="23.25" customHeight="1">
      <c r="A20" s="5" t="s">
        <v>44</v>
      </c>
      <c r="B20" s="14" t="s">
        <v>3</v>
      </c>
      <c r="C20" s="8" t="s">
        <v>41</v>
      </c>
      <c r="D20" s="9"/>
      <c r="E20" s="9"/>
      <c r="F20" s="9"/>
      <c r="G20" s="9"/>
      <c r="H20" s="9"/>
      <c r="I20" s="9"/>
      <c r="J20" s="8"/>
      <c r="K20" s="9"/>
      <c r="L20" s="9"/>
      <c r="M20" s="9"/>
      <c r="N20" s="9"/>
      <c r="O20" s="9"/>
      <c r="P20" s="10"/>
      <c r="Q20" s="8"/>
      <c r="R20" s="9"/>
      <c r="S20" s="9"/>
      <c r="T20" s="9"/>
      <c r="U20" s="9"/>
      <c r="V20" s="9"/>
      <c r="W20" s="10"/>
      <c r="X20" s="8"/>
      <c r="Y20" s="9"/>
      <c r="Z20" s="9"/>
      <c r="AA20" s="9"/>
      <c r="AB20" s="9"/>
      <c r="AC20" s="9"/>
      <c r="AD20" s="10"/>
      <c r="AE20" s="8"/>
      <c r="AF20" s="9"/>
      <c r="AG20" s="9"/>
      <c r="AH20" s="9"/>
      <c r="AI20" s="9"/>
      <c r="AJ20" s="9"/>
      <c r="AK20" s="10"/>
      <c r="AL20" s="8"/>
      <c r="AM20" s="9"/>
      <c r="AN20" s="9"/>
      <c r="AO20" s="9"/>
      <c r="AP20" s="9"/>
      <c r="AQ20" s="9"/>
      <c r="AR20" s="10"/>
      <c r="AS20" s="10"/>
      <c r="AT20" s="11" t="s">
        <v>4</v>
      </c>
      <c r="AV20" s="12"/>
      <c r="AW20" s="12" t="str">
        <f t="shared" si="0"/>
        <v>Наименование централизованной системы холодного водоснабжения</v>
      </c>
      <c r="AX20" s="12"/>
      <c r="AY20" s="12"/>
    </row>
    <row r="21" spans="1:51" ht="23.25" customHeight="1">
      <c r="A21" s="5" t="s">
        <v>45</v>
      </c>
      <c r="B21" s="15" t="s">
        <v>5</v>
      </c>
      <c r="C21" s="19" t="s">
        <v>41</v>
      </c>
      <c r="D21" s="20"/>
      <c r="E21" s="20"/>
      <c r="F21" s="20"/>
      <c r="G21" s="20"/>
      <c r="H21" s="20"/>
      <c r="I21" s="20"/>
      <c r="J21" s="16"/>
      <c r="K21" s="17"/>
      <c r="L21" s="17"/>
      <c r="M21" s="17"/>
      <c r="N21" s="17"/>
      <c r="O21" s="17"/>
      <c r="P21" s="18"/>
      <c r="Q21" s="16"/>
      <c r="R21" s="17"/>
      <c r="S21" s="17"/>
      <c r="T21" s="17"/>
      <c r="U21" s="17"/>
      <c r="V21" s="17"/>
      <c r="W21" s="18"/>
      <c r="X21" s="16"/>
      <c r="Y21" s="17"/>
      <c r="Z21" s="17"/>
      <c r="AA21" s="17"/>
      <c r="AB21" s="17"/>
      <c r="AC21" s="17"/>
      <c r="AD21" s="18"/>
      <c r="AE21" s="16"/>
      <c r="AF21" s="17"/>
      <c r="AG21" s="17"/>
      <c r="AH21" s="17"/>
      <c r="AI21" s="17"/>
      <c r="AJ21" s="17"/>
      <c r="AK21" s="18"/>
      <c r="AL21" s="16"/>
      <c r="AM21" s="17"/>
      <c r="AN21" s="17"/>
      <c r="AO21" s="17"/>
      <c r="AP21" s="17"/>
      <c r="AQ21" s="17"/>
      <c r="AR21" s="18"/>
      <c r="AS21" s="21"/>
      <c r="AT21" s="11" t="s">
        <v>6</v>
      </c>
      <c r="AV21" s="12"/>
      <c r="AW21" s="12" t="str">
        <f t="shared" si="0"/>
        <v>Наименование признака дифференциации</v>
      </c>
      <c r="AX21" s="12"/>
      <c r="AY21" s="12"/>
    </row>
    <row r="22" spans="1:51" ht="23.25" customHeight="1">
      <c r="A22" s="5" t="s">
        <v>46</v>
      </c>
      <c r="B22" s="22" t="s">
        <v>7</v>
      </c>
      <c r="C22" s="23" t="s">
        <v>41</v>
      </c>
      <c r="D22" s="24"/>
      <c r="E22" s="24"/>
      <c r="F22" s="24"/>
      <c r="G22" s="24"/>
      <c r="H22" s="24"/>
      <c r="I22" s="24"/>
      <c r="J22" s="23"/>
      <c r="K22" s="24"/>
      <c r="L22" s="24"/>
      <c r="M22" s="24"/>
      <c r="N22" s="24"/>
      <c r="O22" s="24"/>
      <c r="P22" s="25"/>
      <c r="Q22" s="23"/>
      <c r="R22" s="24"/>
      <c r="S22" s="24"/>
      <c r="T22" s="24"/>
      <c r="U22" s="24"/>
      <c r="V22" s="24"/>
      <c r="W22" s="25"/>
      <c r="X22" s="23"/>
      <c r="Y22" s="24"/>
      <c r="Z22" s="24"/>
      <c r="AA22" s="24"/>
      <c r="AB22" s="24"/>
      <c r="AC22" s="24"/>
      <c r="AD22" s="25"/>
      <c r="AE22" s="23"/>
      <c r="AF22" s="24"/>
      <c r="AG22" s="24"/>
      <c r="AH22" s="24"/>
      <c r="AI22" s="24"/>
      <c r="AJ22" s="24"/>
      <c r="AK22" s="25"/>
      <c r="AL22" s="23"/>
      <c r="AM22" s="24"/>
      <c r="AN22" s="24"/>
      <c r="AO22" s="24"/>
      <c r="AP22" s="24"/>
      <c r="AQ22" s="24"/>
      <c r="AR22" s="25"/>
      <c r="AS22" s="25"/>
      <c r="AT22" s="26" t="s">
        <v>8</v>
      </c>
      <c r="AV22" s="12"/>
      <c r="AW22" s="12" t="str">
        <f t="shared" si="0"/>
        <v>Группа потребителей</v>
      </c>
      <c r="AX22" s="12"/>
      <c r="AY22" s="12"/>
    </row>
    <row r="23" spans="1:51" ht="23.25" customHeight="1">
      <c r="A23" s="5" t="s">
        <v>47</v>
      </c>
      <c r="B23" s="27" t="s">
        <v>41</v>
      </c>
      <c r="C23" s="28">
        <v>57.22</v>
      </c>
      <c r="D23" s="28">
        <v>0</v>
      </c>
      <c r="E23" s="28">
        <v>0</v>
      </c>
      <c r="F23" s="29">
        <v>45658</v>
      </c>
      <c r="G23" s="30" t="s">
        <v>9</v>
      </c>
      <c r="H23" s="31">
        <v>45838</v>
      </c>
      <c r="I23" s="30" t="s">
        <v>9</v>
      </c>
      <c r="J23" s="28">
        <v>89.82</v>
      </c>
      <c r="K23" s="28">
        <v>0</v>
      </c>
      <c r="L23" s="28">
        <v>0</v>
      </c>
      <c r="M23" s="29">
        <v>45839</v>
      </c>
      <c r="N23" s="30" t="s">
        <v>9</v>
      </c>
      <c r="O23" s="31">
        <v>46022</v>
      </c>
      <c r="P23" s="30" t="s">
        <v>9</v>
      </c>
      <c r="Q23" s="28">
        <v>89.82</v>
      </c>
      <c r="R23" s="28">
        <v>0</v>
      </c>
      <c r="S23" s="28">
        <v>0</v>
      </c>
      <c r="T23" s="29">
        <v>46023</v>
      </c>
      <c r="U23" s="30" t="s">
        <v>9</v>
      </c>
      <c r="V23" s="31">
        <v>46203</v>
      </c>
      <c r="W23" s="30" t="s">
        <v>9</v>
      </c>
      <c r="X23" s="28">
        <v>61.69</v>
      </c>
      <c r="Y23" s="28">
        <v>0</v>
      </c>
      <c r="Z23" s="28">
        <v>0</v>
      </c>
      <c r="AA23" s="29">
        <v>46204</v>
      </c>
      <c r="AB23" s="30" t="s">
        <v>9</v>
      </c>
      <c r="AC23" s="31">
        <v>46387</v>
      </c>
      <c r="AD23" s="30" t="s">
        <v>9</v>
      </c>
      <c r="AE23" s="28">
        <v>61.69</v>
      </c>
      <c r="AF23" s="28">
        <v>0</v>
      </c>
      <c r="AG23" s="28">
        <v>0</v>
      </c>
      <c r="AH23" s="29">
        <v>46388</v>
      </c>
      <c r="AI23" s="30" t="s">
        <v>9</v>
      </c>
      <c r="AJ23" s="31">
        <v>46568</v>
      </c>
      <c r="AK23" s="30" t="s">
        <v>9</v>
      </c>
      <c r="AL23" s="28">
        <v>78.73</v>
      </c>
      <c r="AM23" s="28">
        <v>0</v>
      </c>
      <c r="AN23" s="28">
        <v>0</v>
      </c>
      <c r="AO23" s="29">
        <v>46569</v>
      </c>
      <c r="AP23" s="30" t="s">
        <v>9</v>
      </c>
      <c r="AQ23" s="31">
        <v>46752</v>
      </c>
      <c r="AR23" s="30" t="s">
        <v>9</v>
      </c>
      <c r="AS23" s="32"/>
      <c r="AT23" s="33" t="str">
        <f>"В колонке 'Параметр дифференциации тарифов' указывается значение дополнительного признака дифференциации.
При "&amp;IF(TEMPLATE_GROUP="P","утверждении двухставочного тарифа","подаче предложения на двухставочный тариф")&amp;" колонка 'Одноставочный тариф' не заполняется.
При "&amp;IF(TEMPLATE_GROUP="P","утверждении одноставочного тарифа","подаче предложения на одноставочный тариф")&amp;"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f>
        <v>В колонке 'Параметр дифференциации тарифов' указывается значение дополнительного признака дифференциации.
При подаче предложения на двухставочный тариф колонка 'Одноставочный тариф' не заполняется.
При подаче предложения на одноставочный тариф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v>
      </c>
      <c r="AU23" s="3" t="e">
        <f ca="1">STRCHECKDATE(C24:AS24)</f>
        <v>#NAME?</v>
      </c>
      <c r="AV23" s="12"/>
      <c r="AW23" s="12" t="str">
        <f t="shared" si="0"/>
        <v>без дифференциации</v>
      </c>
      <c r="AX23" s="12"/>
      <c r="AY23" s="12"/>
    </row>
    <row r="24" spans="1:51" ht="0" hidden="1" customHeight="1">
      <c r="A24" s="34"/>
      <c r="B24" s="7"/>
      <c r="C24" s="35"/>
      <c r="D24" s="35"/>
      <c r="E24" s="36" t="str">
        <f>F23&amp;"-"&amp;H23</f>
        <v>45658-45838</v>
      </c>
      <c r="F24" s="37"/>
      <c r="G24" s="30"/>
      <c r="H24" s="38"/>
      <c r="I24" s="30"/>
      <c r="J24" s="35"/>
      <c r="K24" s="35"/>
      <c r="L24" s="36" t="str">
        <f>M23&amp;"-"&amp;O23</f>
        <v>45839-46022</v>
      </c>
      <c r="M24" s="37"/>
      <c r="N24" s="30"/>
      <c r="O24" s="38"/>
      <c r="P24" s="30"/>
      <c r="Q24" s="35"/>
      <c r="R24" s="35"/>
      <c r="S24" s="36" t="str">
        <f>T23&amp;"-"&amp;V23</f>
        <v>46023-46203</v>
      </c>
      <c r="T24" s="37"/>
      <c r="U24" s="30"/>
      <c r="V24" s="38"/>
      <c r="W24" s="30"/>
      <c r="X24" s="35"/>
      <c r="Y24" s="35"/>
      <c r="Z24" s="36" t="str">
        <f>AA23&amp;"-"&amp;AC23</f>
        <v>46204-46387</v>
      </c>
      <c r="AA24" s="37"/>
      <c r="AB24" s="30"/>
      <c r="AC24" s="38"/>
      <c r="AD24" s="30"/>
      <c r="AE24" s="35"/>
      <c r="AF24" s="35"/>
      <c r="AG24" s="36" t="str">
        <f>AH23&amp;"-"&amp;AJ23</f>
        <v>46388-46568</v>
      </c>
      <c r="AH24" s="37"/>
      <c r="AI24" s="30"/>
      <c r="AJ24" s="38"/>
      <c r="AK24" s="30"/>
      <c r="AL24" s="35"/>
      <c r="AM24" s="35"/>
      <c r="AN24" s="36" t="str">
        <f>AO23&amp;"-"&amp;AQ23</f>
        <v>46569-46752</v>
      </c>
      <c r="AO24" s="37"/>
      <c r="AP24" s="30"/>
      <c r="AQ24" s="38"/>
      <c r="AR24" s="30"/>
      <c r="AS24" s="39"/>
      <c r="AT24" s="33"/>
      <c r="AV24" s="12"/>
      <c r="AW24" s="12" t="str">
        <f t="shared" si="0"/>
        <v/>
      </c>
      <c r="AX24" s="12"/>
      <c r="AY24" s="12"/>
    </row>
    <row r="25" spans="1:51" ht="21" customHeight="1">
      <c r="A25" s="40"/>
      <c r="B25" s="41" t="s">
        <v>10</v>
      </c>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11" t="s">
        <v>11</v>
      </c>
      <c r="AV25" s="12"/>
      <c r="AW25" s="12" t="str">
        <f t="shared" si="0"/>
        <v>Добавить значение признака дифференциации</v>
      </c>
      <c r="AX25" s="12"/>
      <c r="AY25" s="12"/>
    </row>
    <row r="26" spans="1:51" ht="21" customHeight="1">
      <c r="A26" s="40"/>
      <c r="B26" s="43" t="s">
        <v>12</v>
      </c>
      <c r="C26" s="42"/>
      <c r="D26" s="42"/>
      <c r="E26" s="42"/>
      <c r="F26" s="42"/>
      <c r="G26" s="42"/>
      <c r="H26" s="42"/>
      <c r="I26" s="44"/>
      <c r="J26" s="42"/>
      <c r="K26" s="42"/>
      <c r="L26" s="42"/>
      <c r="M26" s="42"/>
      <c r="N26" s="42"/>
      <c r="O26" s="42"/>
      <c r="P26" s="44"/>
      <c r="Q26" s="42"/>
      <c r="R26" s="42"/>
      <c r="S26" s="42"/>
      <c r="T26" s="42"/>
      <c r="U26" s="42"/>
      <c r="V26" s="42"/>
      <c r="W26" s="44"/>
      <c r="X26" s="42"/>
      <c r="Y26" s="42"/>
      <c r="Z26" s="42"/>
      <c r="AA26" s="42"/>
      <c r="AB26" s="42"/>
      <c r="AC26" s="42"/>
      <c r="AD26" s="44"/>
      <c r="AE26" s="42"/>
      <c r="AF26" s="42"/>
      <c r="AG26" s="42"/>
      <c r="AH26" s="42"/>
      <c r="AI26" s="42"/>
      <c r="AJ26" s="42"/>
      <c r="AK26" s="44"/>
      <c r="AL26" s="42"/>
      <c r="AM26" s="42"/>
      <c r="AN26" s="42"/>
      <c r="AO26" s="42"/>
      <c r="AP26" s="42"/>
      <c r="AQ26" s="42"/>
      <c r="AR26" s="44"/>
      <c r="AS26" s="42"/>
      <c r="AT26" s="45"/>
      <c r="AV26" s="12"/>
      <c r="AW26" s="12" t="str">
        <f t="shared" si="0"/>
        <v>Добавить группу потребителей</v>
      </c>
      <c r="AX26" s="12"/>
      <c r="AY26" s="12"/>
    </row>
    <row r="27" spans="1:51" ht="21" customHeight="1">
      <c r="A27" s="40"/>
      <c r="B27" s="46" t="s">
        <v>13</v>
      </c>
      <c r="C27" s="42"/>
      <c r="D27" s="42"/>
      <c r="E27" s="42"/>
      <c r="F27" s="42"/>
      <c r="G27" s="42"/>
      <c r="H27" s="42"/>
      <c r="I27" s="44"/>
      <c r="J27" s="42"/>
      <c r="K27" s="42"/>
      <c r="L27" s="42"/>
      <c r="M27" s="42"/>
      <c r="N27" s="42"/>
      <c r="O27" s="42"/>
      <c r="P27" s="44"/>
      <c r="Q27" s="42"/>
      <c r="R27" s="42"/>
      <c r="S27" s="42"/>
      <c r="T27" s="42"/>
      <c r="U27" s="42"/>
      <c r="V27" s="42"/>
      <c r="W27" s="44"/>
      <c r="X27" s="42"/>
      <c r="Y27" s="42"/>
      <c r="Z27" s="42"/>
      <c r="AA27" s="42"/>
      <c r="AB27" s="42"/>
      <c r="AC27" s="42"/>
      <c r="AD27" s="44"/>
      <c r="AE27" s="42"/>
      <c r="AF27" s="42"/>
      <c r="AG27" s="42"/>
      <c r="AH27" s="42"/>
      <c r="AI27" s="42"/>
      <c r="AJ27" s="42"/>
      <c r="AK27" s="44"/>
      <c r="AL27" s="42"/>
      <c r="AM27" s="42"/>
      <c r="AN27" s="42"/>
      <c r="AO27" s="42"/>
      <c r="AP27" s="42"/>
      <c r="AQ27" s="42"/>
      <c r="AR27" s="44"/>
      <c r="AS27" s="42"/>
      <c r="AT27" s="47"/>
      <c r="AV27" s="12"/>
      <c r="AW27" s="12" t="str">
        <f t="shared" si="0"/>
        <v>Добавить наименование признака дифференциации</v>
      </c>
      <c r="AX27" s="12"/>
      <c r="AY27" s="12"/>
    </row>
    <row r="28" spans="1:51" s="3" customFormat="1" ht="0" hidden="1" customHeight="1">
      <c r="A28" s="48"/>
      <c r="B28" s="49" t="s">
        <v>14</v>
      </c>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V28" s="12"/>
      <c r="AW28" s="12" t="str">
        <f t="shared" si="0"/>
        <v>Добавить централизованную систему для дифференциации</v>
      </c>
      <c r="AX28" s="12"/>
      <c r="AY28" s="12"/>
    </row>
    <row r="29" spans="1:51" s="3" customFormat="1" ht="0" hidden="1" customHeight="1">
      <c r="A29" s="48"/>
      <c r="B29" s="49" t="s">
        <v>15</v>
      </c>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V29" s="12"/>
      <c r="AW29" s="12" t="str">
        <f t="shared" si="0"/>
        <v>Добавить территорию для дифференциации</v>
      </c>
      <c r="AX29" s="12"/>
      <c r="AY29" s="12"/>
    </row>
    <row r="30" spans="1:51" s="3" customFormat="1" ht="0" hidden="1" customHeight="1">
      <c r="A30" s="48"/>
      <c r="B30" s="49" t="s">
        <v>42</v>
      </c>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V30" s="12"/>
      <c r="AW30" s="12" t="str">
        <f t="shared" si="0"/>
        <v>Добавить наименование тарифа</v>
      </c>
      <c r="AX30" s="12"/>
      <c r="AY30" s="12"/>
    </row>
    <row r="31" spans="1:51" ht="11.25" customHeight="1">
      <c r="A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U31" s="2"/>
      <c r="AV31" s="2"/>
      <c r="AW31" s="2"/>
      <c r="AX31" s="2"/>
      <c r="AY31" s="2"/>
    </row>
    <row r="32" spans="1:51" ht="14.25" customHeight="1">
      <c r="A32" s="88"/>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row>
    <row r="33" spans="1:46" ht="14.25" customHeight="1">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row>
    <row r="34" spans="1:46" ht="14.25" customHeight="1">
      <c r="A34" s="88"/>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row>
  </sheetData>
  <mergeCells count="121">
    <mergeCell ref="AP23:AP24"/>
    <mergeCell ref="AQ23:AQ24"/>
    <mergeCell ref="AR23:AR24"/>
    <mergeCell ref="AT23:AT24"/>
    <mergeCell ref="B32:AT32"/>
    <mergeCell ref="B34:AT34"/>
    <mergeCell ref="AD23:AD24"/>
    <mergeCell ref="AH23:AH24"/>
    <mergeCell ref="AI23:AI24"/>
    <mergeCell ref="AJ23:AJ24"/>
    <mergeCell ref="AK23:AK24"/>
    <mergeCell ref="AO23:AO24"/>
    <mergeCell ref="U23:U24"/>
    <mergeCell ref="V23:V24"/>
    <mergeCell ref="W23:W24"/>
    <mergeCell ref="AA23:AA24"/>
    <mergeCell ref="AB23:AB24"/>
    <mergeCell ref="AC23:AC24"/>
    <mergeCell ref="I23:I24"/>
    <mergeCell ref="M23:M24"/>
    <mergeCell ref="N23:N24"/>
    <mergeCell ref="O23:O24"/>
    <mergeCell ref="P23:P24"/>
    <mergeCell ref="T23:T24"/>
    <mergeCell ref="C21:AS21"/>
    <mergeCell ref="C22:AS22"/>
    <mergeCell ref="F23:F24"/>
    <mergeCell ref="G23:G24"/>
    <mergeCell ref="H23:H24"/>
    <mergeCell ref="C18:AS18"/>
    <mergeCell ref="C19:AS19"/>
    <mergeCell ref="C20:AS20"/>
    <mergeCell ref="AP16:AQ16"/>
    <mergeCell ref="G17:H17"/>
    <mergeCell ref="N17:O17"/>
    <mergeCell ref="U17:V17"/>
    <mergeCell ref="AB17:AC17"/>
    <mergeCell ref="AI17:AJ17"/>
    <mergeCell ref="AP17:AQ17"/>
    <mergeCell ref="AF15:AG15"/>
    <mergeCell ref="AH15:AJ15"/>
    <mergeCell ref="AM15:AN15"/>
    <mergeCell ref="AO15:AQ15"/>
    <mergeCell ref="G16:H16"/>
    <mergeCell ref="N16:O16"/>
    <mergeCell ref="U16:V16"/>
    <mergeCell ref="AB16:AC16"/>
    <mergeCell ref="AI16:AJ16"/>
    <mergeCell ref="AK14:AK16"/>
    <mergeCell ref="AL14:AQ14"/>
    <mergeCell ref="AR14:AR16"/>
    <mergeCell ref="AS14:AS16"/>
    <mergeCell ref="D15:E15"/>
    <mergeCell ref="F15:H15"/>
    <mergeCell ref="K15:L15"/>
    <mergeCell ref="M15:O15"/>
    <mergeCell ref="P14:P16"/>
    <mergeCell ref="Q14:V14"/>
    <mergeCell ref="W14:W16"/>
    <mergeCell ref="X14:AC14"/>
    <mergeCell ref="AD14:AD16"/>
    <mergeCell ref="AE14:AJ14"/>
    <mergeCell ref="R15:S15"/>
    <mergeCell ref="T15:V15"/>
    <mergeCell ref="Y15:Z15"/>
    <mergeCell ref="AA15:AC15"/>
    <mergeCell ref="AL12:AR12"/>
    <mergeCell ref="A13:AS13"/>
    <mergeCell ref="AT13:AT16"/>
    <mergeCell ref="A14:A16"/>
    <mergeCell ref="B14:B16"/>
    <mergeCell ref="C14:H14"/>
    <mergeCell ref="I14:I16"/>
    <mergeCell ref="J14:O14"/>
    <mergeCell ref="C12:I12"/>
    <mergeCell ref="J12:P12"/>
    <mergeCell ref="Q12:W12"/>
    <mergeCell ref="X12:AD12"/>
    <mergeCell ref="AE12:AK12"/>
    <mergeCell ref="AE9:AJ9"/>
    <mergeCell ref="AL9:AQ9"/>
    <mergeCell ref="A10:B10"/>
    <mergeCell ref="C10:H10"/>
    <mergeCell ref="J10:O10"/>
    <mergeCell ref="Q10:V10"/>
    <mergeCell ref="X10:AC10"/>
    <mergeCell ref="AE10:AJ10"/>
    <mergeCell ref="AL10:AQ10"/>
    <mergeCell ref="A9:B9"/>
    <mergeCell ref="C9:H9"/>
    <mergeCell ref="J9:O9"/>
    <mergeCell ref="Q9:V9"/>
    <mergeCell ref="X9:AC9"/>
    <mergeCell ref="AL6:AQ6"/>
    <mergeCell ref="A7:B7"/>
    <mergeCell ref="C7:H7"/>
    <mergeCell ref="J7:O7"/>
    <mergeCell ref="Q7:V7"/>
    <mergeCell ref="X7:AC7"/>
    <mergeCell ref="AE7:AJ7"/>
    <mergeCell ref="AL7:AQ7"/>
    <mergeCell ref="X5:AC5"/>
    <mergeCell ref="AE5:AJ5"/>
    <mergeCell ref="AL5:AQ5"/>
    <mergeCell ref="A6:B6"/>
    <mergeCell ref="C6:H6"/>
    <mergeCell ref="J6:O6"/>
    <mergeCell ref="Q6:V6"/>
    <mergeCell ref="X6:AC6"/>
    <mergeCell ref="AE6:AJ6"/>
    <mergeCell ref="J4:O4"/>
    <mergeCell ref="Q4:V4"/>
    <mergeCell ref="X4:AC4"/>
    <mergeCell ref="AE4:AJ4"/>
    <mergeCell ref="AL4:AQ4"/>
    <mergeCell ref="A5:B5"/>
    <mergeCell ref="C5:H5"/>
    <mergeCell ref="J5:O5"/>
    <mergeCell ref="Q5:V5"/>
    <mergeCell ref="A4:B4"/>
    <mergeCell ref="C4:H4"/>
  </mergeCells>
  <dataValidations count="8">
    <dataValidation type="textLength" operator="lessThanOrEqual" allowBlank="1" showInputMessage="1" showErrorMessage="1" errorTitle="Ошибка" error="Допускается ввод не более 900 символов!" sqref="AT65549:AT65556 AT131085:AT131092 AT196621:AT196628 AT262157:AT262164 AT327693:AT327700 AT393229:AT393236 AT458765:AT458772 AT524301:AT524308 AT589837:AT589844 AT655373:AT655380 AT720909:AT720916 AT786445:AT786452 AT851981:AT851988 AT917517:AT917524 AT983053:AT983060 C21:I21 AS21 B23">
      <formula1>900</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F65555 F131091 F196627 F262163 F327699 F393235 F458771 F524307 F589843 F655379 F720915 F786451 F851987 F917523 F983059 H65555 H131091 H196627 H262163 H327699 H393235 H458771 H524307 H589843 H655379 H720915 H786451 H851987 H917523 H983059 H23 F23 M23 O23 T23 V23 AA23 AC23 AH23 AJ23 AO23 AQ23"/>
    <dataValidation allowBlank="1" showInputMessage="1" showErrorMessage="1" prompt="Для выбора выполните двойной щелчок левой клавиши мыши по соответствующей ячейке." sqref="G65555 G131091 G196627 G262163 G327699 G393235 G458771 G524307 G589843 G655379 G720915 G786451 G851987 G917523 G983059 I524307:AR524307 I196627:AR196627 I589843:AR589843 I655379:AR655379 I720915:AR720915 I786451:AR786451 I851987:AR851987 I917523:AR917523 I983059:AR983059 I65555:AR65555 I131091:AR131091 I458771:AR458771 I262163:AR262163 G23 I327699:AR327699 I393235:AR393235 I23 N23 P23 U23 W23 AB23 AD23 AI23 AK23 AP23 AR23"/>
    <dataValidation type="list" allowBlank="1" showInputMessage="1" showErrorMessage="1" errorTitle="Ошибка" error="Выберите значение из списка" sqref="C983057 C65553 C131089 C196625 C262161 C327697 C393233 C458769 C524305 C589841 C655377 C720913 C786449 C851985 C917521">
      <formula1>kind_of_scheme_in</formula1>
    </dataValidation>
    <dataValidation allowBlank="1" promptTitle="checkPeriodRange" sqref="E65556 E131092 E196628 E262164 E327700 E393236 E458772 E524308 E589844 E655380 E720916 E786452 E851988 E917524 E983060 E24 L24 S24 Z24 AG24 AN24"/>
    <dataValidation type="list" allowBlank="1" showInputMessage="1" errorTitle="Ошибка" error="Выберите значение из списка" prompt="Выберите значение из списка" sqref="C983058:AS983058 C917522:AS917522 C851986:AS851986 C786450:AS786450 C720914:AS720914 C655378:AS655378 C589842:AS589842 C524306:AS524306 C458770:AS458770 C393234:AS393234 C327698:AS327698 C262162:AS262162 C196626:AS196626 C131090:AS131090 C65554:AS65554">
      <formula1>kind_of_cons</formula1>
    </dataValidation>
    <dataValidation type="list" allowBlank="1" showInputMessage="1" showErrorMessage="1" errorTitle="Ошибка" error="Выберите значение из списка" sqref="B65555 B983059 B917523 B851987 B786451 B720915 B655379 B589843 B524307 B458771 B393235 B327699 B262163 B196627 B131091">
      <formula1>kind_of_heat_transfer</formula1>
    </dataValidation>
    <dataValidation allowBlank="1" sqref="A65557:AT65563 A983061:AT983067 A917525:AT917531 A851989:AT851995 A786453:AT786459 A720917:AT720923 A655381:AT655387 A589845:AT589851 A524309:AT524315 A458773:AT458779 A393237:AT393243 A327701:AT327707 A262165:AT262171 A196629:AT196635 A131093:AT131099"/>
  </dataValidations>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Форма 12</vt:lpstr>
      <vt:lpstr>Форма 13</vt:lpstr>
      <vt:lpstr>OFFER_METHOD</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2024-05-08T04:39:49Z</dcterms:modified>
</cp:coreProperties>
</file>