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х 1" sheetId="1" r:id="rId1"/>
  </sheets>
  <definedNames>
    <definedName name="_xlnm.Print_Titles" localSheetId="0">'цех 1'!$14:$14</definedName>
  </definedNames>
  <calcPr fullCalcOnLoad="1"/>
</workbook>
</file>

<file path=xl/sharedStrings.xml><?xml version="1.0" encoding="utf-8"?>
<sst xmlns="http://schemas.openxmlformats.org/spreadsheetml/2006/main" count="774" uniqueCount="313">
  <si>
    <t>В наличии калькуляция за 2012 год. Необходимо сделать корректировку сметы на 2013 год I квартала</t>
  </si>
  <si>
    <t>Проведение теплотехнической наладки внутриквартальных сетей горячего водоснабжения - 27 участков выхода энергоносителя от ЦТП до конечных точек потребителя - 3 уч.</t>
  </si>
  <si>
    <t>Сметы 2012 г.</t>
  </si>
  <si>
    <t>Капитальный ремонт электродвигателей - 12 шт</t>
  </si>
  <si>
    <t>участок -5 производство горячего водоснабжения  (ЦТП и ИТП)</t>
  </si>
  <si>
    <t>Гл энергетик А.Н. Шуринов, Начальник ПТО И.А. Белоусова</t>
  </si>
  <si>
    <t>Износ оборудования, стен буллитов</t>
  </si>
  <si>
    <t>"УТВЕРЖДАЮ"</t>
  </si>
  <si>
    <t>Директор ЛГ МУП "УТВиВ"</t>
  </si>
  <si>
    <t>____________________Д.П. Рябченко</t>
  </si>
  <si>
    <t>"____"________________20     г.</t>
  </si>
  <si>
    <t>№ п/п</t>
  </si>
  <si>
    <t>Наименование мероприятия</t>
  </si>
  <si>
    <t>Срок реализации, лет</t>
  </si>
  <si>
    <t>Источники финансирования</t>
  </si>
  <si>
    <t>Наименование показателя</t>
  </si>
  <si>
    <t xml:space="preserve"> </t>
  </si>
  <si>
    <t>Восстановление несущих конструкций здания</t>
  </si>
  <si>
    <t xml:space="preserve">кап.ремонт за счет расходов, связанных с производством работ </t>
  </si>
  <si>
    <t>амортизационные отчисления</t>
  </si>
  <si>
    <r>
      <t xml:space="preserve">целевые средства </t>
    </r>
    <r>
      <rPr>
        <sz val="8"/>
        <rFont val="Times New Roman"/>
        <family val="1"/>
      </rPr>
      <t>для выполнения капитального ремонта и реконструкции объектов</t>
    </r>
  </si>
  <si>
    <r>
      <t>средства предприятия</t>
    </r>
    <r>
      <rPr>
        <sz val="7"/>
        <rFont val="Times New Roman"/>
        <family val="1"/>
      </rPr>
      <t xml:space="preserve"> за счет расходов, связанных с производством и реализацией услуг по статье "услуги стронних организаций"</t>
    </r>
  </si>
  <si>
    <t>Исполнитель:</t>
  </si>
  <si>
    <t>Начальник ПТО                                                                 И.А. Белоусова</t>
  </si>
  <si>
    <t>Очередность выполнения</t>
  </si>
  <si>
    <t xml:space="preserve">Примечание </t>
  </si>
  <si>
    <t>I</t>
  </si>
  <si>
    <t>Капитальный ремонт электродвигателей на котельной №1 - 5 шт</t>
  </si>
  <si>
    <t xml:space="preserve">Восстановление работоспособности оборудования </t>
  </si>
  <si>
    <t xml:space="preserve">Замена физически изношенного оборудования </t>
  </si>
  <si>
    <t>Улучшение (увеличение) коэффициента процесса теплоотдачи при сложном теплообмене между различными средами, как следствие повышение КПД котла, экономия топлиных ресурсов, уменьшение выбросов в атмосферу, снижение негативного воздействия на окружающую среду</t>
  </si>
  <si>
    <t>Экономия электроэнергии, увеличение межремонтного срока работы оборудования</t>
  </si>
  <si>
    <t>Улучшение (увеличение) коэффициента процесса теплоотдачи при сложном теплообмене между различными средами, как след ствие повышение КПД котла, экономия топлиных ресурсов, уменьшение выбросов в атмосферу, снижение негативного воздействия на окружающую среду</t>
  </si>
  <si>
    <t>всего по участку 1:</t>
  </si>
  <si>
    <t>Капитальный ремонт электродвигателей на котельной №2 - 5 шт</t>
  </si>
  <si>
    <t>всего по участку 2:</t>
  </si>
  <si>
    <t xml:space="preserve">Повышение надежности работы котельного оборудования </t>
  </si>
  <si>
    <t xml:space="preserve">Восстановление работоспособности оборудовани, повышение надежности электроснабжения для работы котельного оборудования </t>
  </si>
  <si>
    <t>всего по участку 3:</t>
  </si>
  <si>
    <t xml:space="preserve">участок -4 передача тепловой энергии по сетям теплоснабжения </t>
  </si>
  <si>
    <t xml:space="preserve">Уменьшение тепловых и гидравлических потерь в трубопроводах, уменьшение объемов сжигаемого топлива,воды,  улучшение качества поставляемых услуг </t>
  </si>
  <si>
    <t>всего по участку 4:</t>
  </si>
  <si>
    <t xml:space="preserve">Работы являются одним из этапов реконструкции объекта, которая производится для замены морально и физически изношенного оборудования, уменьшения потребления э/энергии ,увеличение степени надежности энергоснабжения </t>
  </si>
  <si>
    <t>всего по участку 5:</t>
  </si>
  <si>
    <t>ИТОГО по цеху №1</t>
  </si>
  <si>
    <t>участок -7 - участок перекачки стоков</t>
  </si>
  <si>
    <t>Капитальный ремонт электродвигателей КНС - 4 шт</t>
  </si>
  <si>
    <t>Восстановление работоспособности оборудования, экономия электроэнергии, увеличение межремонтного срока работы оборудования</t>
  </si>
  <si>
    <t>всего по участку 7:</t>
  </si>
  <si>
    <t>участок 8-участок очистки стоков</t>
  </si>
  <si>
    <t>всего по участку 8:</t>
  </si>
  <si>
    <t xml:space="preserve">участок -9- участок транспортировки стоков  по канализационным сетям </t>
  </si>
  <si>
    <t>всего по участку 9:</t>
  </si>
  <si>
    <t>ИТОГО по цеху №3</t>
  </si>
  <si>
    <t>участок -10 - участок подъема воды</t>
  </si>
  <si>
    <t>всего по участку 10:</t>
  </si>
  <si>
    <t>участок 11-участок очистки воды</t>
  </si>
  <si>
    <t>всего по участку 11:</t>
  </si>
  <si>
    <t>участок -12- участок транспортировки воды по сетям водоснабжения</t>
  </si>
  <si>
    <t>всего по участку 12:</t>
  </si>
  <si>
    <t>ИТОГО по цеху №4</t>
  </si>
  <si>
    <t>Дефектная ведомость в работе</t>
  </si>
  <si>
    <t xml:space="preserve">на 2013 год </t>
  </si>
  <si>
    <t>участок -1 производство тепловой энергии котельной  №1 ДЕ/ДЕВ-25-14 ГМ</t>
  </si>
  <si>
    <t>В наличии дефектная ведомость и смета. Необходимо сделать корректировку сметы на 2013 год I квартала</t>
  </si>
  <si>
    <t>Замена физически изношенного оборудования - заключение экспертизы - 4 степень аварийности</t>
  </si>
  <si>
    <t>Лицо, ответствееное за курирование договора</t>
  </si>
  <si>
    <t>Гл энергетик                          А.Н. Шуринов</t>
  </si>
  <si>
    <t>Начальник ПТО              И.А. Белоусова</t>
  </si>
  <si>
    <t>В наличии проект за 2011 год</t>
  </si>
  <si>
    <t>Устройство пожарной сигнализации котельной №1 - 1 шт</t>
  </si>
  <si>
    <t>Приобретение охладителя выпара ОВА-2 - 2 шт</t>
  </si>
  <si>
    <t>В наличии дефектная ведомость и смета  за 2012 год. Необходимо сделать корректировку сметы на 2013 год I квартала</t>
  </si>
  <si>
    <t>Требования промбезопасности, Ростехнадзор</t>
  </si>
  <si>
    <t>В наличии калькуляция 2012 года. Необходимо сделать корректировку сметы на 2013 год I квартала</t>
  </si>
  <si>
    <t>В наличии  смета  за 2012 год. Необходимо сделать корректировку сметы на 2013 год I квартала</t>
  </si>
  <si>
    <t>участок -2 производство тепловой энергии котельной  №2  ДЕ-25-14 ГМ, ДЕ-16-14 ГМ</t>
  </si>
  <si>
    <t>Улучшения труда, требования норм ОТ и ПБ</t>
  </si>
  <si>
    <t>Капитальный ремонт слесарного помещения котельной №2</t>
  </si>
  <si>
    <t>Устройство пожарной сигнализации котельной №2 - 1 шт</t>
  </si>
  <si>
    <t>участок -3 производство тепловой энергии котельной  №3 КВГМ-50</t>
  </si>
  <si>
    <t>Капитальный ремонт электродвигателей на котельной №3 - 5 шт</t>
  </si>
  <si>
    <t>Отсутствует дефектная ведомость</t>
  </si>
  <si>
    <t>В наличии счет-фактур 2012г.</t>
  </si>
  <si>
    <t>Гл энергетик         А.Н. Шуринов, Начальник ПТО И.А. Белоусова</t>
  </si>
  <si>
    <t xml:space="preserve">Физический износ оборудования </t>
  </si>
  <si>
    <t xml:space="preserve">Капитальный ремонт сборного самотечного коллектора по ул.В. Кингисеппа Ду 400 мм на участке от ул. Озерной до ул. Парковой (2 пролета-102мп) - 102 мп </t>
  </si>
  <si>
    <t>Начальник ПТО И.А. Белоусова</t>
  </si>
  <si>
    <t>Наличие ПСД по состянию на 13.11.2013 г</t>
  </si>
  <si>
    <t>Финансовые потребности на реализацию мероприятия, тыс. рубл НДС</t>
  </si>
  <si>
    <t>Реконструкция усиления и восстановления несущих конструкций здания блок-понтона № 3 - 1 шт</t>
  </si>
  <si>
    <t>В наличии проект за 2011 год договор № 64-юр от 15.06.2011г.</t>
  </si>
  <si>
    <t>В наличии ПИР, дефектная ведомость и смета. Необходимо сделать корректировку сметы на 2013 год I квартала</t>
  </si>
  <si>
    <t>В наличии смета за 2012 год</t>
  </si>
  <si>
    <t>В наличии расчёт стоимости за 2012 год</t>
  </si>
  <si>
    <t>Приобретение оборудования нового поколения</t>
  </si>
  <si>
    <t>Монтаж скользящих опор магистрального трубопровода Ду 800 мм</t>
  </si>
  <si>
    <t>Капитальный ремонт с частичными элементами реконструкции здания общежития предприятия, Набережная,2 Вахтовый поселок -  6 комнат + коридор+ крыша</t>
  </si>
  <si>
    <t>Проверка молниезащиты котельной №1 - 6 труб</t>
  </si>
  <si>
    <t>Проверка молниезащиты котельной №2 - 4 трубы</t>
  </si>
  <si>
    <t>последнее обследование 3 квартал 2011</t>
  </si>
  <si>
    <t>Проверка молниезащиты котельной №3 - 1 дымовая труба</t>
  </si>
  <si>
    <t xml:space="preserve">Работы проводятся для подготовки объекта к консервации и выводу в резерв и физический износ оборудования </t>
  </si>
  <si>
    <t xml:space="preserve">Освидетельствование контактных резервуаров V=400 м3 - 2 штук </t>
  </si>
  <si>
    <t xml:space="preserve">Освидетельствование РЧВ-5000 </t>
  </si>
  <si>
    <t xml:space="preserve">Освидетельствование РЧВ-2000 </t>
  </si>
  <si>
    <t>Гл энергетик                          А.Н. Шуринов             Начальник ОМТС                Л.А. Иванова</t>
  </si>
  <si>
    <t>ПИР системы автоматизации блока ХВО (в том числе деаэраторы и  фильтры) котельная №3 - 1 проект</t>
  </si>
  <si>
    <t>Диагностика, чистка и промывка РВС 5000 м.куб.  (аэротенков)  - 3 ед.</t>
  </si>
  <si>
    <t>Приобретение и монтаж узлов учета холодной воды на выходе с ВОС №1  Ду 300 мм - 2 шт.</t>
  </si>
  <si>
    <t>Требования эксплуатации котельных</t>
  </si>
  <si>
    <t>Нач.ОМТС                   Л.А.Иванова</t>
  </si>
  <si>
    <t xml:space="preserve"> Гл.энергетик А.Н.Шуринов          Нач.ОМТС           Л.А.Иванова</t>
  </si>
  <si>
    <t>Начальник ПТО             И.А.Белоусова</t>
  </si>
  <si>
    <t>Приобретение насосных агрегатов  Wilo в комплекте со шкафами управления для ГКНС-1 (ул. Озерная,10) -2 шт.</t>
  </si>
  <si>
    <r>
      <t xml:space="preserve">Капитальный ремонт ГКНС №1 1-ая очередь КОС-7000 с заменой насосного оборудования на насосы марки "Wilo" в комплекте с частотными регуляторами и щитами управления - 2 ед. -  </t>
    </r>
    <r>
      <rPr>
        <b/>
        <sz val="9"/>
        <rFont val="Times New Roman"/>
        <family val="1"/>
      </rPr>
      <t>согласно п.4.3.1.8  мероприятий по энергосбережению п.4.3.1.8 " КНС-Реконструкция КНС с установкой погружных насосов Grundfos SP 46-11  MS6000 или эквивалент со шкафами управления"</t>
    </r>
  </si>
  <si>
    <r>
      <t xml:space="preserve">ПИР, монтаж, ПНР оборудования ЦТП объекта - КОС-7000 1-ая очередь  - </t>
    </r>
    <r>
      <rPr>
        <b/>
        <sz val="10"/>
        <rFont val="Times New Roman"/>
        <family val="1"/>
      </rPr>
      <t>согласно п. 3.4.1.34 мероприятий по энергосбережению " "Реконструкция ЦТП объекта с установкой регуляторов, датчиков температуры  наружного воздуха, узла учета энергоносителя.  Канализационные очистные сооружения 1 и 2 очереди (КОС-7000)".</t>
    </r>
  </si>
  <si>
    <r>
      <t>Капитальный ремонт сетей ХВС с заменой трубопроводов в гидрофобной изоляции  на трубопроводы в ППУ (технология «труба в трубе») на участке «магистральные сети УТ- 3 ул.В.Кингисеппа -УТ-5 - ввод ЦТП - 7»</t>
    </r>
    <r>
      <rPr>
        <b/>
        <sz val="9"/>
        <rFont val="Times New Roman"/>
        <family val="1"/>
      </rPr>
      <t xml:space="preserve"> - согласно п. 3.1.1.21мероприятий по энергосбережению  "Провести замену трубопроводов в гидрофобной изоляции на трубопроводы в ППУ (технология "труба в трубе") на участке "магистральные сети УТ-3 ул. В.Кингисеппа -УТ-5 - ввод ЦТП-7"</t>
    </r>
  </si>
  <si>
    <t>тел. 77-600 (80-145)</t>
  </si>
  <si>
    <r>
      <t xml:space="preserve">Капитальный ремонт котла №3 ДЕВ-25-14 ГМ  с  ремонтом воздуховода, газохода - 1 шт котельная №1 -  </t>
    </r>
    <r>
      <rPr>
        <b/>
        <sz val="9"/>
        <rFont val="Times New Roman"/>
        <family val="1"/>
      </rPr>
      <t>согласно п. 3.4.1.21 мероприятий по энергосбережению "Частичный ремонт котлов №№1,3.Котельная №1 ДЕ/ДЕВ-25/14 ГМ г.п.Лянтор"</t>
    </r>
  </si>
  <si>
    <r>
      <t xml:space="preserve">Капитальный ремонт котла № 5 ДЕ-25-14 ГМ с ремонтом воздуховода и газохода котельная №1 -  </t>
    </r>
    <r>
      <rPr>
        <b/>
        <sz val="9"/>
        <rFont val="Times New Roman"/>
        <family val="1"/>
      </rPr>
      <t xml:space="preserve">В программе Энергосбережения утв. 21.12.10г. №4400-НПА -  отсутствует </t>
    </r>
  </si>
  <si>
    <r>
      <t xml:space="preserve">ПИР, приобретение, монтаж комплекта горелочного устройства  СНГ-56   в количестве 2 шт. котельная №1( для котлов №№3,5 )  -  </t>
    </r>
    <r>
      <rPr>
        <b/>
        <sz val="9"/>
        <rFont val="Times New Roman"/>
        <family val="1"/>
      </rPr>
      <t>согласно п. 3.4.1.18 мероприятий по энергосбережению "Замена горелок на высокотехнологичные горелки нового поколения немецкого производства, в кол-ве 6 шт. Котельная №1 ДЕ-25/14 ГМ, г.п. Лянтор"</t>
    </r>
  </si>
  <si>
    <r>
      <t xml:space="preserve">ПИР, приобретение и монтаж приборов учёта тепловой энергии Т1Т2 ø 530 мм котельная №1 -  </t>
    </r>
    <r>
      <rPr>
        <b/>
        <sz val="9"/>
        <rFont val="Times New Roman"/>
        <family val="1"/>
      </rPr>
      <t>согласно п. 3.4.1.13 мероприятий по энергосбережению "ПИР, монтаж и наладка узлов учета  ХВС,ГВС и тепловой энергии в точках разграничения"</t>
    </r>
  </si>
  <si>
    <t>Теплотехническая наладка котла № 3, 5  ДЕ-25-14 ГМ - 2 шт</t>
  </si>
  <si>
    <r>
      <t>Разработка ПИР, покупка программного обеспечения и монтаж системы автоматического регулирования технологических парамет-ров работы ХВО котельной №1 - 1 проект  -  с</t>
    </r>
    <r>
      <rPr>
        <b/>
        <sz val="10"/>
        <rFont val="Times New Roman"/>
        <family val="1"/>
      </rPr>
      <t>огласно п. 4.3.1.6 мероприятий по энергосбережению "Котельная ДЕ-25 №1 -Установка автоматики контроля технологического процесса блока ХВО"</t>
    </r>
  </si>
  <si>
    <r>
      <t xml:space="preserve">ПИР, приобретение и монтаж приборов учёта тепловой энергии Т1Т2 ø 426 мм котельная №2  - </t>
    </r>
    <r>
      <rPr>
        <b/>
        <sz val="9"/>
        <rFont val="Times New Roman"/>
        <family val="1"/>
      </rPr>
      <t>согласно п. 3.4.1.13 мероприятий по энергосбережению "ПИР, монтаж и наладка узлов учета  ХВС,ГВС и тепловой энергии в точках разграничения"</t>
    </r>
  </si>
  <si>
    <r>
      <t xml:space="preserve"> </t>
    </r>
    <r>
      <rPr>
        <sz val="9"/>
        <rFont val="Times New Roman"/>
        <family val="1"/>
      </rPr>
      <t xml:space="preserve">Капитальный ремонт котла №1 КВГМ-50 - 1 шт.  </t>
    </r>
    <r>
      <rPr>
        <b/>
        <sz val="9"/>
        <rFont val="Times New Roman"/>
        <family val="1"/>
      </rPr>
      <t>согласно п. 3.4.1.22 мероприятий по энергосбережению "Капитальный  ремонт котла №1 со 100% заменой труб.Котельная №3 КВГМ-50, г.п.Лянтор"</t>
    </r>
  </si>
  <si>
    <t>Приобретение</t>
  </si>
  <si>
    <t xml:space="preserve">ПИР </t>
  </si>
  <si>
    <t>Монтажные работы</t>
  </si>
  <si>
    <t>4.1.</t>
  </si>
  <si>
    <t>4.2.</t>
  </si>
  <si>
    <t>4.3.</t>
  </si>
  <si>
    <t>5.</t>
  </si>
  <si>
    <t>5.1.</t>
  </si>
  <si>
    <t>5.2.</t>
  </si>
  <si>
    <t>6.1.</t>
  </si>
  <si>
    <t>6.2.</t>
  </si>
  <si>
    <t>6.3.</t>
  </si>
  <si>
    <t>2.1.</t>
  </si>
  <si>
    <t>2.2.</t>
  </si>
  <si>
    <t>3.1.</t>
  </si>
  <si>
    <t>3.2.</t>
  </si>
  <si>
    <t>Обследование дымовой трубы (с составлением ПСД для капитального ремонта сооружения)   - 1 шт</t>
  </si>
  <si>
    <t>Приобретение программного обеспечения и монтаж системы автоматического регулирования технологических параметров оборудования котельной №3   - 1 проект.</t>
  </si>
  <si>
    <r>
      <t xml:space="preserve">Приобретение и установка частотного регулятора на электродвигатель насоса исходной воды -1 шт. в котельной №3 </t>
    </r>
    <r>
      <rPr>
        <b/>
        <sz val="10"/>
        <rFont val="Times New Roman"/>
        <family val="1"/>
      </rPr>
      <t xml:space="preserve">согласно п. 3.4.1.3  мероприятий по энергосбережению "Котельная №3 КВГМ-50. Установка частотных регуляторов электродвигателей на котельной №3 КВГМ-50:насосы исходной воды - 2 шт." </t>
    </r>
  </si>
  <si>
    <r>
      <t xml:space="preserve">Приобретение и замена морально устаревшего  оборудования на РП-5 котельной №3 - </t>
    </r>
    <r>
      <rPr>
        <b/>
        <sz val="10"/>
        <rFont val="Times New Roman"/>
        <family val="1"/>
      </rPr>
      <t>согласно п. 3.4.1.40 мероприятий по энергосбережению "Замена морально устаревшего оборудования на РП-5. Котельная КВГМ-50,РП-5"</t>
    </r>
  </si>
  <si>
    <t>10.1.</t>
  </si>
  <si>
    <t>10.2.</t>
  </si>
  <si>
    <t>Приобретение - 1 ед.</t>
  </si>
  <si>
    <t>Монтажные работы - 4 ед. (переходящее 2012г)</t>
  </si>
  <si>
    <r>
      <t xml:space="preserve">Теплотехническая режимная наладка  котла №3 КВГМ-50 - 1 шт. </t>
    </r>
    <r>
      <rPr>
        <b/>
        <sz val="10"/>
        <rFont val="Times New Roman"/>
        <family val="1"/>
      </rPr>
      <t>Согласно мероприятий по энергосбережению п. 3.4.1.23 "Теплотехническая режимная наладка  котлов КВГМ-50. Котельная №3 КВГМ-50, г.п. Лянтор"</t>
    </r>
  </si>
  <si>
    <r>
      <t xml:space="preserve">ПИР, приобретение и монтаж приборов учёта тепловой энергии Т1Т2 ø 820 мм котельная №3 - </t>
    </r>
    <r>
      <rPr>
        <b/>
        <sz val="9"/>
        <rFont val="Times New Roman"/>
        <family val="1"/>
      </rPr>
      <t>согласно п. 3.4.1.13 мероприятий по энергосбережению "ПИР, монтаж и наладка узлов учета  ХВС,ГВС и тепловой энергии в точках разграничения"</t>
    </r>
  </si>
  <si>
    <r>
      <t xml:space="preserve">Приобретение индивидуальных тепловых пунктов производства горячей воды в подвальных помещениях жилых домов, с автоматизацией производства и монтажом оборудования нового поколения ж.д. № 1, 2, 3, 6 - 4 ед. - </t>
    </r>
    <r>
      <rPr>
        <b/>
        <sz val="9"/>
        <rFont val="Times New Roman"/>
        <family val="1"/>
      </rPr>
      <t xml:space="preserve">согласно п. 3.4.1.31, 3.4.1.32  мероприятий по энергосбережению "Реконструкция индивидуальных тепловых пунктов производства горячей воды в подвальных помещениях жилых домов, с автоматизацией производства и монтажом оборудования  нового поколения в г.п. Лянтор, мкр №4 ж.д. №№ </t>
    </r>
    <r>
      <rPr>
        <b/>
        <i/>
        <sz val="11"/>
        <rFont val="Times New Roman"/>
        <family val="1"/>
      </rPr>
      <t>1,2,3</t>
    </r>
    <r>
      <rPr>
        <b/>
        <sz val="9"/>
        <rFont val="Times New Roman"/>
        <family val="1"/>
      </rPr>
      <t xml:space="preserve">, 4 (ж.д. №5, </t>
    </r>
    <r>
      <rPr>
        <b/>
        <i/>
        <sz val="11"/>
        <rFont val="Times New Roman"/>
        <family val="1"/>
      </rPr>
      <t>6</t>
    </r>
    <r>
      <rPr>
        <b/>
        <sz val="9"/>
        <rFont val="Times New Roman"/>
        <family val="1"/>
      </rPr>
      <t>,  7,8)"</t>
    </r>
  </si>
  <si>
    <r>
      <t xml:space="preserve">Монтаж индивидуальных тепловых пунктов производства горячей воды в подвальных помещениях жилых домов, с автоматизацией производства и монтажом оборудования нового поколения ж.д. № 1,2,3,4,5,6, 7, 8, 11, 12,13,14, - 12 ед. - </t>
    </r>
    <r>
      <rPr>
        <b/>
        <sz val="9"/>
        <rFont val="Times New Roman"/>
        <family val="1"/>
      </rPr>
      <t>согласно п. 3.4.1.31, 3.4.1.32,3.4.1.33   мероприятий по энергосбережению "Реконструкция индивидуальных тепловых пунктов производства горячей воды в подвальных помещениях жилых домов, с автоматизацией производства и монтажом оборудования  нового поколения в г.п. Лянтор, мкр №4 ж.д. №№ 1,2,3,4 (ж.д. №5,6,7,8), (ж.д. № 11,12,13,14)"</t>
    </r>
  </si>
  <si>
    <r>
      <t xml:space="preserve">Капитальный ремонт сетей с заменой трубопроводов в гидрофобной изоляции  на трубопроводы в ППУ (технология «труба в трубе») на участке «Магистральные сети ТВС от УТ- 6 до УТ-13  ул.В.Кингисеппа» (в т.ч. ХВС) - </t>
    </r>
    <r>
      <rPr>
        <b/>
        <sz val="9"/>
        <rFont val="Times New Roman"/>
        <family val="1"/>
      </rPr>
      <t>согласно п. 3.1.1.21 мероприятий по энергосбережению "Провести замену трубопроводов в гидрофобной изоляции на трубопроводы в ППУ (технология "труба в трубе") на участке "магистральные сети УТ-3 ул. В.Кингисеппа -УТ-5 - ввод ЦТП-7"</t>
    </r>
  </si>
  <si>
    <r>
      <t>Капитальный ремонт сетей с заменой трубопроводов в гидрофобной изоляции  на трубопроводы в ППУ (технология «труба в трубе») на участке «магистральные сети УТ- 3 ул.В.Кингисеппа -УТ-5 - ввод ЦТП - 7» (в т.ч. ХВС</t>
    </r>
    <r>
      <rPr>
        <b/>
        <sz val="9"/>
        <rFont val="Times New Roman"/>
        <family val="1"/>
      </rPr>
      <t>) - согласно п. 3.1.1.21мероприятий по энергосбережению  "Провести замену трубопроводов в гидрофобной изоляции на трубопроводы в ППУ (технология "труба в трубе") на участке "магистральные сети УТ-3 ул. В.Кингисеппа -УТ-5 - ввод ЦТП-7"</t>
    </r>
  </si>
  <si>
    <t xml:space="preserve"> Капитальный ремонт сетей ТВС от ЦТП-13 до т/к С-13-1Л ж.д.№3 ул. Согласия  (в т.ч. ГВС из трубы оцинкованной)</t>
  </si>
  <si>
    <t xml:space="preserve"> Капитальный ремонт магистральных сетей ТС по ул. Магистральной (ввод до т/к 1М водозабор)  </t>
  </si>
  <si>
    <r>
      <t>Капитальный ремонт сетей ТС и ГВС на участке от ТК УТ-68 до точки врезки внутривкартальных сетей ТВС по ул. Эстонских Дорожников</t>
    </r>
    <r>
      <rPr>
        <sz val="10"/>
        <color indexed="9"/>
        <rFont val="Times New Roman"/>
        <family val="1"/>
      </rPr>
      <t xml:space="preserve"> - 410,4 мп (однотрубно)</t>
    </r>
  </si>
  <si>
    <t xml:space="preserve">Капитальный ремонт сетей с заменой трубопроводов в гидрофобной изоляции  на трубопроводы в ППУ (технология «труба в трубе») на участке "Внутриквартальные  сети ТВC ул. Комсомольская ж.д.53,54,55 мкр. №2» (в т.ч.  ГВС - из оцинкованной трубы) </t>
  </si>
  <si>
    <t>Капитальный ремонт сетей с заменой трубопроводов в гидрофобной изоляции  на трубопроводы в ППУ (технология «труба в трубе») на участке "Внутриквартальные  сети ТВС от ЦТП-42 ул. Адыгейская до УТ-3  ул. Парковая» (в т.ч.  ГВС - из оцинкованной трубы)</t>
  </si>
  <si>
    <t>Капитальный ремонт сетей с заменой трубопроводов в гидрофобной изоляции  на трубопроводы в ППУ (технология «труба в трубе») на участке "Внутриквартальные сети ТВС ТК ж.д.22 - ТК ж.д. №7 микрорайон №2 » (в т.ч.  ГВС - из оцинкованной трубы )</t>
  </si>
  <si>
    <t xml:space="preserve"> Капитальный ремонт сетей ТВС от т/к 6-7-3П до ж.д. № 104 микрорайон № 6 (в т.ч. ГВС из трубы оцинкованной)</t>
  </si>
  <si>
    <t xml:space="preserve"> Капитальный ремонт сетей ХВС от ЦТП-13 до т/к С-13-1Л ж.д.№3 ул. Согласия  ( из трубы оцинкованной)</t>
  </si>
  <si>
    <t>Капитальный ремонт сетей  ХВС с заменой трубопроводов в гидрофобной изоляции  на трубопроводы в ППУ (технология «труба в трубе») на участке "Внутриквартальные  сети ТВС от ЦТП-42 ул. Адыгейская до УТ-3  ул. Парковая» ( из оцинкованной трубы)</t>
  </si>
  <si>
    <t>Капитальный ремонт сетей ХВС  с заменой трубопроводов в гидрофобной изоляции  на трубопроводы в ППУ (технология «труба в трубе») на участке "Внутриквартальные сети ТВС ТК ж.д.22 - ТК ж.д. №7 микрорайон №2 » (из оцинкованной трубы )</t>
  </si>
  <si>
    <t xml:space="preserve">Капитальный ремонт сетей ХВС  с заменой трубопроводов в гидрофобной изоляции  на трубопроводы в ППУ (технология «труба в трубе») на участке "Внутриквартальные  сети ТВC ул. Комсомольская ж.д.53,54,55 мкр. №2» (в т.ч.  ГВС - из оцинкованной трубы) </t>
  </si>
  <si>
    <r>
      <t xml:space="preserve">Средства предприятия </t>
    </r>
    <r>
      <rPr>
        <sz val="7"/>
        <rFont val="Times New Roman"/>
        <family val="1"/>
      </rPr>
      <t>по статье "услуги сторонних организаций"</t>
    </r>
  </si>
  <si>
    <t xml:space="preserve">Гл энергетик                          А.Н. Шуринов             </t>
  </si>
  <si>
    <r>
      <t xml:space="preserve">Капитальный ремонт  КНС-85 с заменой насосного оборудования на насосы марки "Wilo " в комплекте с частотными регуляторами  и шкафами управления - 1 ед. </t>
    </r>
    <r>
      <rPr>
        <b/>
        <sz val="9"/>
        <rFont val="Times New Roman"/>
        <family val="1"/>
      </rPr>
      <t>Согласно п. 3.4.1.46 мероприятий по энергосбережению "Реконструкция КНС с заменой насосного оборудования на насосы марки "Grundfos" или эквивалент в комплекте с частотными регуляторами (ЧРП) и щитами управления.КНС г.п. Лянтор, к количестве 8 шт."</t>
    </r>
  </si>
  <si>
    <t>Монтажные работы, ПНР</t>
  </si>
  <si>
    <t>10.</t>
  </si>
  <si>
    <t>10.3.</t>
  </si>
  <si>
    <t xml:space="preserve">Микрорайон №2, от ТК ж.д. №15 </t>
  </si>
  <si>
    <t xml:space="preserve">Микрорайон №2, врезка к общ. № 59 </t>
  </si>
  <si>
    <t>10.4.</t>
  </si>
  <si>
    <t>10.5.</t>
  </si>
  <si>
    <t>10.6.</t>
  </si>
  <si>
    <t>10.7.</t>
  </si>
  <si>
    <t>Микрорайон №3, разводка  к ж.д.  № 22</t>
  </si>
  <si>
    <t>Микрорайон №3, врезка к ж.д. № 27</t>
  </si>
  <si>
    <t>10.8.</t>
  </si>
  <si>
    <t>10.9.</t>
  </si>
  <si>
    <t>10.10.</t>
  </si>
  <si>
    <t>10.11.</t>
  </si>
  <si>
    <t>10.12.</t>
  </si>
  <si>
    <t>10.13.</t>
  </si>
  <si>
    <t>Микрорайон №3, ТК Д/сад "Ромашка"-ж.д. № 59</t>
  </si>
  <si>
    <t>Микрорайон №3, ТК общ. №2</t>
  </si>
  <si>
    <t>Микрорайон №6а, ТК ж.д. №73</t>
  </si>
  <si>
    <t>Микрорайон №6а, врезки к ж.д. №66</t>
  </si>
  <si>
    <t>10.14.</t>
  </si>
  <si>
    <t>Микрорайон №6а, врезки к ж.д. №62</t>
  </si>
  <si>
    <t>10.15.</t>
  </si>
  <si>
    <t>10.16.</t>
  </si>
  <si>
    <t>Микрорайон №7, врезки к ж.д. №№ 31,33,34</t>
  </si>
  <si>
    <t>10.17.</t>
  </si>
  <si>
    <t>Микрорайон №10, врезки к ж.д. №№ 2,3</t>
  </si>
  <si>
    <t>Микрорайон №10, врезки к ж.д. № 18</t>
  </si>
  <si>
    <t>Микрорайон №7, врезки к ж.д. № 11</t>
  </si>
  <si>
    <t>Микрорайон №10, ТК "Нефтяного техникума"</t>
  </si>
  <si>
    <t>10.18.</t>
  </si>
  <si>
    <t>10.19.</t>
  </si>
  <si>
    <t>10.20.</t>
  </si>
  <si>
    <t>10.21.</t>
  </si>
  <si>
    <t>10.22.</t>
  </si>
  <si>
    <t>Частичный капитальный ремонт сетей ТВС на участках:</t>
  </si>
  <si>
    <t>ул. Согласия, ж.д.№ 4- ТК ж.д. № 7</t>
  </si>
  <si>
    <t>у. Эстонских Дорожников, врезка к ж.д. № 25</t>
  </si>
  <si>
    <t>у. Эстонских Дорожников, участок Магистральных сетей</t>
  </si>
  <si>
    <t>7.1.</t>
  </si>
  <si>
    <t>7.2.</t>
  </si>
  <si>
    <t>Микрорайон №3, внутриквартальные сети - ТК магазина "Радуга"</t>
  </si>
  <si>
    <t>Микрорайон №3, перемычка к ж.д. №30</t>
  </si>
  <si>
    <t>Микрорайон №3, врезка к ж.д.  № 60 (1,2 подъезды)</t>
  </si>
  <si>
    <t>Микрорайон №6а, ТК возле магазина "Охотник"</t>
  </si>
  <si>
    <t>100 % износ сетей</t>
  </si>
  <si>
    <r>
      <t xml:space="preserve">Средства предприятия </t>
    </r>
    <r>
      <rPr>
        <sz val="6"/>
        <rFont val="Times New Roman"/>
        <family val="1"/>
      </rPr>
      <t>по статье "услуги сторонних организаций"</t>
    </r>
  </si>
  <si>
    <r>
      <t>Средства предприятия</t>
    </r>
    <r>
      <rPr>
        <sz val="6"/>
        <rFont val="Times New Roman"/>
        <family val="1"/>
      </rPr>
      <t xml:space="preserve"> за счет расходов,связанных с производством и реализацией услуг по статье "услуги сторонних организаций"</t>
    </r>
  </si>
  <si>
    <r>
      <t xml:space="preserve">Капитальный ремонт сетей ХВС с заменой трубопроводов в гидрофобной изо-ляции  на трубопроводы в ППУ (технология «труба в трубе») на участке «Ма-гистральные сети ТВС от УТ- 6 до УТ-13  ул.В.Кингисеппа»  - </t>
    </r>
    <r>
      <rPr>
        <b/>
        <sz val="9"/>
        <rFont val="Times New Roman"/>
        <family val="1"/>
      </rPr>
      <t>согласно п. 3.1.1.21 мероприятий по энергосбережению "Провести замену трубопро-водов в гидрофобной изоляции на трубопроводы в ППУ (технология "труба в трубе") на участке "магистральные сети УТ-3 ул. В.Кингисеппа -УТ-5 - ввод ЦТП-7"</t>
    </r>
  </si>
  <si>
    <t>Устройство пожарной сигнализации котельной №3 и АБК цеха №1-1 шт</t>
  </si>
  <si>
    <t>100% физический износ</t>
  </si>
  <si>
    <t xml:space="preserve">Примечание: стоимость работ по замене сетей ХВС отражена в стоимости работ по ремонту сетей </t>
  </si>
  <si>
    <t>цех №1. Сумма фактических затрат - по окончанию призводства работ.</t>
  </si>
  <si>
    <t>Начальник ПТО                      И.А. Белоусова</t>
  </si>
  <si>
    <t>Начальник ООТ и ПБ                   М.Л. Рябченко</t>
  </si>
  <si>
    <t>Начальник ПТО                  И.А. Белоусова</t>
  </si>
  <si>
    <t>Начальник ПТО                                 И.А. Белоусова</t>
  </si>
  <si>
    <t>Начальник ООТ и ПБ М.Л. Рябченко   Начальник ПТО              И.А. Белоусова</t>
  </si>
  <si>
    <t>Экспертное техническое диагностирование котлов №5, №3 -2 шт</t>
  </si>
  <si>
    <r>
      <t>Монтаж, ПНР оборудования ЦТП объекта  для</t>
    </r>
    <r>
      <rPr>
        <b/>
        <sz val="10"/>
        <rFont val="Times New Roman"/>
        <family val="1"/>
      </rPr>
      <t xml:space="preserve"> выпо-лнения мероприятия программы энергосбере-жения п.3.4.1.35. "</t>
    </r>
    <r>
      <rPr>
        <sz val="10"/>
        <rFont val="Times New Roman"/>
        <family val="1"/>
      </rPr>
      <t>Реконструкция ЦТП объекта с установкой регуляторов, датчиков температуры  наружного воздуха, узла учета энергоносителя.  Водозаборные очистные сооружения ВОС-1.</t>
    </r>
  </si>
  <si>
    <t xml:space="preserve">Замена морально и физически изношенного оборудования, уменьшения потребления э/энергии ,увеличение степени надежности энергоснабжения </t>
  </si>
  <si>
    <t>Техническое освидетельствование строительных конструкций здания ЦТП - 19 шт</t>
  </si>
  <si>
    <t>"СОГЛАСОВАНО"</t>
  </si>
  <si>
    <t>Глава городского поселения Лянтор</t>
  </si>
  <si>
    <t>___________________В.В. Алёшин</t>
  </si>
  <si>
    <t xml:space="preserve">Програмама капитального ремонта по ЛГ МУП "УТВиВ" </t>
  </si>
  <si>
    <t>Гл энергетик       А.Н. Шуринов</t>
  </si>
  <si>
    <t xml:space="preserve"> Начальник ОМТС        Л.А. Иванова</t>
  </si>
  <si>
    <t>ВОДООТВЕДЕНИЕ</t>
  </si>
  <si>
    <t>ПРОИЗВОДСТВО ТЕПЛОВОЙ ЭНЕРГИИ</t>
  </si>
  <si>
    <t>ВОДОСНАБЖЕНИЕ</t>
  </si>
  <si>
    <t>ОБЩЕХОЗЯЙСТВЕННЫЕ РАСХОДЫ</t>
  </si>
  <si>
    <t>всего по участку :</t>
  </si>
  <si>
    <t>ИТОГО по ПРЕДПРИЯТИЮ:</t>
  </si>
  <si>
    <t>Гл энергетик А.Н. Шуринов,              Начальник ПТО И.А. Белоусова</t>
  </si>
  <si>
    <t>Номер договора,</t>
  </si>
  <si>
    <t>подрядная</t>
  </si>
  <si>
    <t>организация</t>
  </si>
  <si>
    <t>Сумма договора,</t>
  </si>
  <si>
    <t>Счет-фактура, сумма по счет-фактуре</t>
  </si>
  <si>
    <t xml:space="preserve"> рубл с НДС </t>
  </si>
  <si>
    <t>№ 31-юр от 20.05.13г. ООО "Энергоремонт"</t>
  </si>
  <si>
    <r>
      <t xml:space="preserve">№ 28-юр от 20.05.13г. </t>
    </r>
    <r>
      <rPr>
        <sz val="8"/>
        <rFont val="Times New Roman"/>
        <family val="1"/>
      </rPr>
      <t>ООО "СУРГУТ-ОРГРЭС"</t>
    </r>
  </si>
  <si>
    <t>№ 8-юр от 01.04.13г. ООО "АльфаПром"</t>
  </si>
  <si>
    <t>№ 27-юр от 20.05.13г. ООО "Даниил-Сервис"</t>
  </si>
  <si>
    <r>
      <t xml:space="preserve">№ 24-юр от 06.05.13г. </t>
    </r>
    <r>
      <rPr>
        <sz val="8"/>
        <rFont val="Times New Roman"/>
        <family val="1"/>
      </rPr>
      <t>ООО "СУРГУТ-ОРГРЭС"</t>
    </r>
  </si>
  <si>
    <t>(котел №6)</t>
  </si>
  <si>
    <t>№ 30-юр от 20.05.13г. ООО "Энергоремонт"</t>
  </si>
  <si>
    <t>№ 29-юр от 20.05.13г. ООО "Энергоремонт"</t>
  </si>
  <si>
    <t>№ 32-юр от 23.05.13г. ООО "АКВАсеть"</t>
  </si>
  <si>
    <r>
      <t xml:space="preserve">Общая сумма договора -для 3-х участков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2 383 501,82 </t>
    </r>
    <r>
      <rPr>
        <sz val="10"/>
        <rFont val="Times New Roman"/>
        <family val="1"/>
      </rPr>
      <t xml:space="preserve">                              (коэф-0,8999999984896 к сметной стоимости в 2 085 357,36)        </t>
    </r>
  </si>
  <si>
    <r>
      <t xml:space="preserve">Общая сумма договора -для 3-х участков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2 383 501,82 </t>
    </r>
    <r>
      <rPr>
        <sz val="10"/>
        <rFont val="Times New Roman"/>
        <family val="1"/>
      </rPr>
      <t xml:space="preserve">                              (коэф-0,8999999984896 к сметной стоимости в 289 136,58)        </t>
    </r>
  </si>
  <si>
    <r>
      <t xml:space="preserve">Общая сумма договора -для 3-х участков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2 383 501,82 </t>
    </r>
    <r>
      <rPr>
        <sz val="10"/>
        <rFont val="Times New Roman"/>
        <family val="1"/>
      </rPr>
      <t xml:space="preserve">                              (коэф-0,8999999984896 к сметной стоимости в 273 841,42)        </t>
    </r>
  </si>
  <si>
    <t>Микрорайон №6а, разводка и врезки к ж.д. № 77,76</t>
  </si>
  <si>
    <t>Смета- 1 541 216,7 руб</t>
  </si>
  <si>
    <t>Смета- 2 256 043,18 руб</t>
  </si>
  <si>
    <t>№ 33-юр от 23.05.13г. ООО "Энергоремонт"</t>
  </si>
  <si>
    <t>Смета- 2 206 381,70 руб</t>
  </si>
  <si>
    <t>№ 34-юр от 23.05.13г. ООО "Энергоремонт"</t>
  </si>
  <si>
    <t>№ 26-юр от 14.05.13г. ООО "ЭМА"</t>
  </si>
  <si>
    <t>Сметная ст-ть - 5 688 864,96 рубл.</t>
  </si>
  <si>
    <r>
      <t xml:space="preserve">Общая сумма договора -для 4-х объектов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1 750 000,00 </t>
    </r>
    <r>
      <rPr>
        <sz val="10"/>
        <rFont val="Times New Roman"/>
        <family val="1"/>
      </rPr>
      <t xml:space="preserve">                              (коэф-0,9990251569605 к сметной стоимости в 590 188,80)        </t>
    </r>
  </si>
  <si>
    <t>Экспертное техническое диагностирование котла №1 - 1шт</t>
  </si>
  <si>
    <r>
      <t xml:space="preserve">Общая сумма договора -для 4-х объектов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1 750 000,00 </t>
    </r>
    <r>
      <rPr>
        <sz val="10"/>
        <rFont val="Times New Roman"/>
        <family val="1"/>
      </rPr>
      <t xml:space="preserve">                              (коэф-0,9990251569605 к сметной стоимости в 332 761,18)        </t>
    </r>
  </si>
  <si>
    <t xml:space="preserve">АУП цеха №1 </t>
  </si>
  <si>
    <t>Устройство пожарной сигнализации здания АБК  - 1 шт</t>
  </si>
  <si>
    <r>
      <t xml:space="preserve">Общая сумма договора -для 4-х объектов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1 750 000,00 </t>
    </r>
    <r>
      <rPr>
        <sz val="10"/>
        <rFont val="Times New Roman"/>
        <family val="1"/>
      </rPr>
      <t xml:space="preserve">                              (коэф-0,9990251569605 к сметной стоимости в 648 411,18)    Объект внесен дополнительно     </t>
    </r>
  </si>
  <si>
    <r>
      <t xml:space="preserve">Общая сумма договора -для 4-х объектов       -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1 750 000,00 </t>
    </r>
    <r>
      <rPr>
        <sz val="10"/>
        <rFont val="Times New Roman"/>
        <family val="1"/>
      </rPr>
      <t xml:space="preserve">                              (коэф-0,9990251569605 к сметной стоимости в 180 346,48)    Объект внесен дополнительно     </t>
    </r>
  </si>
  <si>
    <r>
      <t xml:space="preserve">№ 23-юр от 25.04.13г. </t>
    </r>
    <r>
      <rPr>
        <sz val="8"/>
        <rFont val="Times New Roman"/>
        <family val="1"/>
      </rPr>
      <t>ООО "ЭМА"</t>
    </r>
  </si>
  <si>
    <r>
      <t xml:space="preserve">Общая сумма договора на 2 объекта -               </t>
    </r>
    <r>
      <rPr>
        <b/>
        <sz val="9"/>
        <rFont val="Times New Roman"/>
        <family val="1"/>
      </rPr>
      <t>83 258,30 руб.</t>
    </r>
  </si>
  <si>
    <t>ИСКЛЮЧЕНО ИЗ ПЛАНА К/Р - 05.04.13г.</t>
  </si>
  <si>
    <t>ПЕРЕНЕСЕНО ОРИЕНТИРОВОЧНО -СЕНТЯБРЬ - 05.04.13г.</t>
  </si>
  <si>
    <t>Приобретение исключено из плана</t>
  </si>
  <si>
    <t>Горелка приобретена по целевому финансированию 2012 г-Администрацией города</t>
  </si>
  <si>
    <t>Исключено из плана за недостаточностью средств</t>
  </si>
  <si>
    <t>№ 34(пто) от 24.05.13г. ООО "Промтехмонтаж"</t>
  </si>
  <si>
    <t>3 единицы ЦТП на балансе предприятия</t>
  </si>
  <si>
    <t>ИСКЛЮЧЕНО ИЗ ПЛАНА К/Р - 11.06.13г.</t>
  </si>
  <si>
    <t>ИСКЛЮЧЕНО ИЗ ПЛАНА К/Р - 11.06.13г.недостаточностью финансовых средств</t>
  </si>
  <si>
    <t>Исключено из плана недостаточностью финансирования- 05.04.13г</t>
  </si>
  <si>
    <t xml:space="preserve">Исключено из плана недостаточностью финансирования- </t>
  </si>
  <si>
    <t>Лот на производство работ выстален на торги</t>
  </si>
  <si>
    <t>Устройство пожарной сигнализации котельной №3, АБК  - 2 шт</t>
  </si>
  <si>
    <t>№ 42-юр от 10.06.13г. ООО "Сибстройсервис"</t>
  </si>
  <si>
    <t>Выполнение 100%, документы в стадии оформления</t>
  </si>
  <si>
    <t>20%</t>
  </si>
  <si>
    <t>35%</t>
  </si>
  <si>
    <t>40%</t>
  </si>
  <si>
    <t>РВС-1 очередь1 - 2001 г. РВС-2 очередь1 - 2001 г. РВС-3 оче-редь1 - 2002 г. В 2013 году провести полное техническое обследование, в связи с истечением нормотивного срока службы 20 лет. - Лот выставлен на торги</t>
  </si>
  <si>
    <t>Лот выставлен на торги</t>
  </si>
  <si>
    <t>Дог № 42-юр от 10.06.13г ООО "Сибстройсервис"</t>
  </si>
  <si>
    <t>Работы совместно с сетями ТС</t>
  </si>
  <si>
    <t>Лот будет выставлен - июль 2013</t>
  </si>
  <si>
    <t>Работы будут осуществляться после получения проекта п.3.1.</t>
  </si>
  <si>
    <t>№ 49-юр от 19.06.13г. ООО "АКВАсеть"</t>
  </si>
  <si>
    <t xml:space="preserve"> Для 4-х домов №№ 4,8,11,12</t>
  </si>
  <si>
    <t>№ 43-юр от 11.06.13г. ООО " ТПК "ЮграКомплектСервис"</t>
  </si>
  <si>
    <t>Насос - 2 шт., шкаф 1 шт.</t>
  </si>
  <si>
    <t>№ 47-юр от 19.06.13г. ООО "ЭМА"</t>
  </si>
  <si>
    <t>Общая сумма договора - 1 169 999,98 руб ( с УУ котельных)</t>
  </si>
  <si>
    <t>Общая сумма договора - 1 169 999,98 руб ( с УУ ВОС-1)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</si>
</sst>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2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color indexed="1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5"/>
      <name val="Arial"/>
      <family val="0"/>
    </font>
    <font>
      <b/>
      <sz val="6"/>
      <name val="Times New Roman"/>
      <family val="1"/>
    </font>
    <font>
      <sz val="8"/>
      <color indexed="17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6"/>
      <name val="Arial"/>
      <family val="0"/>
    </font>
    <font>
      <b/>
      <i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Alignment="1">
      <alignment/>
    </xf>
    <xf numFmtId="179" fontId="1" fillId="0" borderId="0" xfId="18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3" fillId="0" borderId="0" xfId="18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Alignment="1">
      <alignment/>
    </xf>
    <xf numFmtId="0" fontId="5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4" fontId="16" fillId="6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/>
    </xf>
    <xf numFmtId="4" fontId="1" fillId="7" borderId="1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3" fillId="7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/>
    </xf>
    <xf numFmtId="0" fontId="20" fillId="7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13" fillId="0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Fill="1" applyAlignment="1">
      <alignment/>
    </xf>
    <xf numFmtId="179" fontId="1" fillId="0" borderId="0" xfId="18" applyFont="1" applyFill="1" applyAlignment="1">
      <alignment/>
    </xf>
    <xf numFmtId="0" fontId="3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/>
    </xf>
    <xf numFmtId="0" fontId="20" fillId="0" borderId="2" xfId="0" applyFont="1" applyFill="1" applyBorder="1" applyAlignment="1">
      <alignment horizontal="center" vertical="center" wrapText="1"/>
    </xf>
    <xf numFmtId="4" fontId="12" fillId="1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/>
    </xf>
    <xf numFmtId="4" fontId="12" fillId="10" borderId="2" xfId="0" applyNumberFormat="1" applyFont="1" applyFill="1" applyBorder="1" applyAlignment="1">
      <alignment horizontal="center"/>
    </xf>
    <xf numFmtId="4" fontId="5" fillId="8" borderId="5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4" fontId="17" fillId="2" borderId="12" xfId="0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4" fontId="17" fillId="2" borderId="1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4" fontId="17" fillId="2" borderId="8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4" fontId="5" fillId="8" borderId="1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145</xdr:row>
      <xdr:rowOff>0</xdr:rowOff>
    </xdr:from>
    <xdr:to>
      <xdr:col>3</xdr:col>
      <xdr:colOff>2581275</xdr:colOff>
      <xdr:row>145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7015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242</xdr:row>
      <xdr:rowOff>152400</xdr:rowOff>
    </xdr:from>
    <xdr:to>
      <xdr:col>3</xdr:col>
      <xdr:colOff>2581275</xdr:colOff>
      <xdr:row>242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466850" y="766857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246"/>
  <sheetViews>
    <sheetView tabSelected="1" workbookViewId="0" topLeftCell="A154">
      <selection activeCell="H188" sqref="H188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4.00390625" style="0" customWidth="1"/>
    <col min="4" max="4" width="62.140625" style="0" customWidth="1"/>
    <col min="5" max="5" width="3.7109375" style="0" customWidth="1"/>
    <col min="6" max="6" width="11.7109375" style="119" customWidth="1"/>
    <col min="7" max="7" width="18.8515625" style="119" customWidth="1"/>
    <col min="8" max="9" width="15.140625" style="119" customWidth="1"/>
    <col min="10" max="10" width="29.8515625" style="0" hidden="1" customWidth="1"/>
    <col min="11" max="11" width="20.8515625" style="0" customWidth="1"/>
    <col min="12" max="12" width="8.00390625" style="0" hidden="1" customWidth="1"/>
    <col min="13" max="13" width="18.00390625" style="0" customWidth="1"/>
    <col min="14" max="14" width="26.7109375" style="112" customWidth="1"/>
  </cols>
  <sheetData>
    <row r="2" spans="2:14" ht="15" customHeight="1">
      <c r="B2" s="1"/>
      <c r="C2" s="1"/>
      <c r="D2" s="2" t="s">
        <v>234</v>
      </c>
      <c r="E2" s="3"/>
      <c r="F2" s="118"/>
      <c r="G2" s="118"/>
      <c r="H2" s="118"/>
      <c r="I2" s="118"/>
      <c r="K2" s="2" t="s">
        <v>7</v>
      </c>
      <c r="N2" s="2"/>
    </row>
    <row r="3" spans="2:14" ht="15" customHeight="1">
      <c r="B3" s="1"/>
      <c r="C3" s="1"/>
      <c r="D3" s="176" t="s">
        <v>235</v>
      </c>
      <c r="E3" s="3"/>
      <c r="F3" s="118"/>
      <c r="G3" s="118"/>
      <c r="H3" s="118"/>
      <c r="I3" s="118"/>
      <c r="K3" s="6" t="s">
        <v>8</v>
      </c>
      <c r="N3" s="6"/>
    </row>
    <row r="4" spans="2:14" ht="15">
      <c r="B4" s="1"/>
      <c r="C4" s="1"/>
      <c r="D4" s="177" t="s">
        <v>236</v>
      </c>
      <c r="E4" s="3"/>
      <c r="F4" s="118"/>
      <c r="G4" s="118"/>
      <c r="H4" s="118"/>
      <c r="I4" s="118"/>
      <c r="K4" s="2" t="s">
        <v>9</v>
      </c>
      <c r="N4" s="2"/>
    </row>
    <row r="5" spans="2:14" ht="15">
      <c r="B5" s="1"/>
      <c r="C5" s="1"/>
      <c r="D5" s="177" t="s">
        <v>10</v>
      </c>
      <c r="E5" s="3"/>
      <c r="F5" s="118"/>
      <c r="G5" s="118"/>
      <c r="H5" s="118"/>
      <c r="I5" s="118"/>
      <c r="K5" s="2" t="s">
        <v>10</v>
      </c>
      <c r="N5" s="2"/>
    </row>
    <row r="6" spans="2:14" ht="15">
      <c r="B6" s="1"/>
      <c r="C6" s="1"/>
      <c r="E6" s="3"/>
      <c r="F6" s="118"/>
      <c r="G6" s="118"/>
      <c r="H6" s="118"/>
      <c r="I6" s="118"/>
      <c r="M6" s="4"/>
      <c r="N6" s="2"/>
    </row>
    <row r="7" spans="3:13" s="8" customFormat="1" ht="18" customHeight="1">
      <c r="C7" s="110"/>
      <c r="D7" s="253" t="s">
        <v>237</v>
      </c>
      <c r="E7" s="253"/>
      <c r="F7" s="253"/>
      <c r="G7" s="253"/>
      <c r="H7" s="253"/>
      <c r="I7" s="253"/>
      <c r="J7" s="253"/>
      <c r="K7" s="253"/>
      <c r="L7" s="253"/>
      <c r="M7" s="253"/>
    </row>
    <row r="8" spans="3:13" s="8" customFormat="1" ht="16.5" customHeight="1">
      <c r="C8" s="110"/>
      <c r="D8" s="253" t="s">
        <v>62</v>
      </c>
      <c r="E8" s="253"/>
      <c r="F8" s="253"/>
      <c r="G8" s="253"/>
      <c r="H8" s="253"/>
      <c r="I8" s="253"/>
      <c r="J8" s="253"/>
      <c r="K8" s="253"/>
      <c r="L8" s="253"/>
      <c r="M8" s="253"/>
    </row>
    <row r="9" spans="2:14" s="8" customFormat="1" ht="16.5" customHeight="1">
      <c r="B9" s="107"/>
      <c r="C9" s="107"/>
      <c r="D9" s="107"/>
      <c r="E9" s="107"/>
      <c r="F9" s="107"/>
      <c r="G9" s="107"/>
      <c r="H9" s="107"/>
      <c r="I9" s="107"/>
      <c r="J9" s="107"/>
      <c r="N9" s="112"/>
    </row>
    <row r="10" spans="2:14" s="10" customFormat="1" ht="12.75" customHeight="1">
      <c r="B10" s="240" t="s">
        <v>11</v>
      </c>
      <c r="C10" s="240" t="s">
        <v>24</v>
      </c>
      <c r="D10" s="240" t="s">
        <v>12</v>
      </c>
      <c r="E10" s="240" t="s">
        <v>13</v>
      </c>
      <c r="F10" s="237" t="s">
        <v>89</v>
      </c>
      <c r="G10" s="208"/>
      <c r="H10" s="208"/>
      <c r="I10" s="208"/>
      <c r="J10" s="156"/>
      <c r="K10" s="240" t="s">
        <v>14</v>
      </c>
      <c r="L10" s="240" t="s">
        <v>88</v>
      </c>
      <c r="M10" s="240" t="s">
        <v>66</v>
      </c>
      <c r="N10" s="240" t="s">
        <v>25</v>
      </c>
    </row>
    <row r="11" spans="2:14" s="10" customFormat="1" ht="21.75" customHeight="1">
      <c r="B11" s="241"/>
      <c r="C11" s="241"/>
      <c r="D11" s="241"/>
      <c r="E11" s="241"/>
      <c r="F11" s="238"/>
      <c r="G11" s="209" t="s">
        <v>247</v>
      </c>
      <c r="H11" s="209" t="s">
        <v>250</v>
      </c>
      <c r="I11" s="256" t="s">
        <v>251</v>
      </c>
      <c r="J11" s="254" t="s">
        <v>15</v>
      </c>
      <c r="K11" s="241"/>
      <c r="L11" s="241"/>
      <c r="M11" s="241"/>
      <c r="N11" s="241"/>
    </row>
    <row r="12" spans="2:14" s="10" customFormat="1" ht="11.25">
      <c r="B12" s="241"/>
      <c r="C12" s="241"/>
      <c r="D12" s="241"/>
      <c r="E12" s="241"/>
      <c r="F12" s="238"/>
      <c r="G12" s="209" t="s">
        <v>248</v>
      </c>
      <c r="H12" s="209" t="s">
        <v>252</v>
      </c>
      <c r="I12" s="256"/>
      <c r="J12" s="254"/>
      <c r="K12" s="241"/>
      <c r="L12" s="241"/>
      <c r="M12" s="241"/>
      <c r="N12" s="241"/>
    </row>
    <row r="13" spans="2:14" s="10" customFormat="1" ht="21.75" customHeight="1">
      <c r="B13" s="242"/>
      <c r="C13" s="242"/>
      <c r="D13" s="242"/>
      <c r="E13" s="242"/>
      <c r="F13" s="239"/>
      <c r="G13" s="210" t="s">
        <v>249</v>
      </c>
      <c r="H13" s="210"/>
      <c r="I13" s="210"/>
      <c r="J13" s="255"/>
      <c r="K13" s="242"/>
      <c r="L13" s="242"/>
      <c r="M13" s="242"/>
      <c r="N13" s="242"/>
    </row>
    <row r="14" spans="2:14" s="10" customFormat="1" ht="12.75" customHeight="1"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/>
      <c r="H14" s="11"/>
      <c r="I14" s="11"/>
      <c r="J14" s="11">
        <v>6</v>
      </c>
      <c r="K14" s="11">
        <v>7</v>
      </c>
      <c r="L14" s="11">
        <v>8</v>
      </c>
      <c r="M14" s="11">
        <v>8</v>
      </c>
      <c r="N14" s="11">
        <v>9</v>
      </c>
    </row>
    <row r="15" spans="2:14" s="10" customFormat="1" ht="15.75" customHeight="1">
      <c r="B15" s="12"/>
      <c r="C15" s="12"/>
      <c r="D15" s="181" t="s">
        <v>241</v>
      </c>
      <c r="E15" s="12"/>
      <c r="F15" s="13"/>
      <c r="G15" s="13"/>
      <c r="H15" s="13"/>
      <c r="I15" s="13"/>
      <c r="J15" s="12"/>
      <c r="K15" s="12"/>
      <c r="L15" s="12"/>
      <c r="M15" s="12"/>
      <c r="N15" s="11"/>
    </row>
    <row r="16" spans="2:15" s="10" customFormat="1" ht="14.25" customHeight="1">
      <c r="B16" s="50"/>
      <c r="C16" s="50"/>
      <c r="D16" s="222" t="s">
        <v>63</v>
      </c>
      <c r="E16" s="223"/>
      <c r="F16" s="220"/>
      <c r="G16" s="205"/>
      <c r="H16" s="205"/>
      <c r="I16" s="205"/>
      <c r="J16" s="50"/>
      <c r="K16" s="50" t="s">
        <v>16</v>
      </c>
      <c r="L16" s="50"/>
      <c r="M16" s="50"/>
      <c r="N16" s="113"/>
      <c r="O16" s="106"/>
    </row>
    <row r="17" spans="2:15" ht="23.25" customHeight="1">
      <c r="B17" s="14">
        <v>1</v>
      </c>
      <c r="C17" s="54" t="s">
        <v>26</v>
      </c>
      <c r="D17" s="25" t="s">
        <v>27</v>
      </c>
      <c r="E17" s="14">
        <v>1</v>
      </c>
      <c r="F17" s="16">
        <v>100</v>
      </c>
      <c r="G17" s="16"/>
      <c r="H17" s="16"/>
      <c r="I17" s="16"/>
      <c r="J17" s="17" t="s">
        <v>28</v>
      </c>
      <c r="K17" s="55" t="s">
        <v>18</v>
      </c>
      <c r="L17" s="55"/>
      <c r="M17" s="17" t="s">
        <v>67</v>
      </c>
      <c r="N17" s="111"/>
      <c r="O17" s="1"/>
    </row>
    <row r="18" spans="2:15" ht="51.75" customHeight="1">
      <c r="B18" s="14">
        <v>2</v>
      </c>
      <c r="C18" s="54" t="s">
        <v>26</v>
      </c>
      <c r="D18" s="15" t="s">
        <v>119</v>
      </c>
      <c r="E18" s="14">
        <v>1</v>
      </c>
      <c r="F18" s="16">
        <v>5500</v>
      </c>
      <c r="G18" s="16"/>
      <c r="H18" s="16"/>
      <c r="I18" s="16"/>
      <c r="J18" s="154" t="s">
        <v>30</v>
      </c>
      <c r="K18" s="55" t="s">
        <v>18</v>
      </c>
      <c r="L18" s="17" t="s">
        <v>61</v>
      </c>
      <c r="M18" s="17" t="s">
        <v>68</v>
      </c>
      <c r="N18" s="111" t="s">
        <v>293</v>
      </c>
      <c r="O18" s="1"/>
    </row>
    <row r="19" spans="2:14" s="1" customFormat="1" ht="47.25" customHeight="1">
      <c r="B19" s="14">
        <v>3</v>
      </c>
      <c r="C19" s="54" t="s">
        <v>26</v>
      </c>
      <c r="D19" s="15" t="s">
        <v>120</v>
      </c>
      <c r="E19" s="14">
        <v>1</v>
      </c>
      <c r="F19" s="16">
        <v>5887.24</v>
      </c>
      <c r="G19" s="16"/>
      <c r="H19" s="16"/>
      <c r="I19" s="16"/>
      <c r="J19" s="154" t="s">
        <v>30</v>
      </c>
      <c r="K19" s="55" t="s">
        <v>18</v>
      </c>
      <c r="L19" s="17" t="s">
        <v>72</v>
      </c>
      <c r="M19" s="17" t="s">
        <v>227</v>
      </c>
      <c r="N19" s="111" t="s">
        <v>293</v>
      </c>
    </row>
    <row r="20" spans="2:14" s="1" customFormat="1" ht="59.25" customHeight="1">
      <c r="B20" s="20">
        <v>4</v>
      </c>
      <c r="C20" s="57" t="s">
        <v>26</v>
      </c>
      <c r="D20" s="157" t="s">
        <v>121</v>
      </c>
      <c r="E20" s="20"/>
      <c r="F20" s="22" t="s">
        <v>16</v>
      </c>
      <c r="G20" s="22"/>
      <c r="H20" s="22"/>
      <c r="I20" s="22"/>
      <c r="J20" s="158" t="s">
        <v>30</v>
      </c>
      <c r="K20" s="159"/>
      <c r="L20" s="23"/>
      <c r="M20" s="23" t="s">
        <v>112</v>
      </c>
      <c r="N20" s="20"/>
    </row>
    <row r="21" spans="2:14" s="1" customFormat="1" ht="34.5" customHeight="1">
      <c r="B21" s="71" t="s">
        <v>130</v>
      </c>
      <c r="C21" s="57"/>
      <c r="D21" s="157" t="s">
        <v>127</v>
      </c>
      <c r="E21" s="20"/>
      <c r="F21" s="22">
        <v>1534</v>
      </c>
      <c r="G21" s="221" t="s">
        <v>284</v>
      </c>
      <c r="H21" s="249"/>
      <c r="I21" s="250"/>
      <c r="J21" s="22"/>
      <c r="K21" s="61" t="s">
        <v>19</v>
      </c>
      <c r="L21" s="23"/>
      <c r="M21" s="71"/>
      <c r="N21" s="23" t="s">
        <v>285</v>
      </c>
    </row>
    <row r="22" spans="2:14" s="1" customFormat="1" ht="33.75" customHeight="1">
      <c r="B22" s="71" t="s">
        <v>131</v>
      </c>
      <c r="C22" s="57"/>
      <c r="D22" s="157" t="s">
        <v>128</v>
      </c>
      <c r="E22" s="20"/>
      <c r="F22" s="22">
        <v>400</v>
      </c>
      <c r="G22" s="211" t="s">
        <v>254</v>
      </c>
      <c r="H22" s="22">
        <v>599440</v>
      </c>
      <c r="I22" s="22"/>
      <c r="J22" s="22"/>
      <c r="K22" s="61" t="s">
        <v>19</v>
      </c>
      <c r="L22" s="23"/>
      <c r="M22" s="71"/>
      <c r="N22" s="20"/>
    </row>
    <row r="23" spans="2:14" s="1" customFormat="1" ht="14.25" customHeight="1">
      <c r="B23" s="71" t="s">
        <v>132</v>
      </c>
      <c r="C23" s="57"/>
      <c r="D23" s="157" t="s">
        <v>129</v>
      </c>
      <c r="E23" s="20"/>
      <c r="F23" s="22">
        <v>500</v>
      </c>
      <c r="G23" s="22"/>
      <c r="H23" s="22"/>
      <c r="I23" s="22"/>
      <c r="J23" s="22"/>
      <c r="K23" s="61" t="s">
        <v>19</v>
      </c>
      <c r="L23" s="23" t="s">
        <v>64</v>
      </c>
      <c r="M23" s="23" t="s">
        <v>16</v>
      </c>
      <c r="N23" s="20"/>
    </row>
    <row r="24" spans="2:14" s="1" customFormat="1" ht="50.25" customHeight="1">
      <c r="B24" s="20" t="s">
        <v>133</v>
      </c>
      <c r="C24" s="57" t="s">
        <v>26</v>
      </c>
      <c r="D24" s="157" t="s">
        <v>122</v>
      </c>
      <c r="E24" s="20">
        <v>1</v>
      </c>
      <c r="F24" s="22"/>
      <c r="G24" s="22"/>
      <c r="H24" s="22"/>
      <c r="I24" s="22"/>
      <c r="J24" s="23" t="s">
        <v>95</v>
      </c>
      <c r="K24" s="61" t="s">
        <v>16</v>
      </c>
      <c r="L24" s="23"/>
      <c r="M24" s="23" t="s">
        <v>112</v>
      </c>
      <c r="N24" s="116"/>
    </row>
    <row r="25" spans="2:14" s="1" customFormat="1" ht="27.75" customHeight="1">
      <c r="B25" s="71" t="s">
        <v>134</v>
      </c>
      <c r="C25" s="57"/>
      <c r="D25" s="157" t="s">
        <v>127</v>
      </c>
      <c r="E25" s="20"/>
      <c r="F25" s="22">
        <v>900</v>
      </c>
      <c r="G25" s="224" t="s">
        <v>310</v>
      </c>
      <c r="H25" s="22">
        <v>294707.91</v>
      </c>
      <c r="I25" s="22"/>
      <c r="J25" s="22"/>
      <c r="K25" s="61" t="s">
        <v>19</v>
      </c>
      <c r="L25" s="23"/>
      <c r="M25" s="71"/>
      <c r="N25" s="23" t="s">
        <v>312</v>
      </c>
    </row>
    <row r="26" spans="2:14" s="1" customFormat="1" ht="13.5" customHeight="1">
      <c r="B26" s="71" t="s">
        <v>135</v>
      </c>
      <c r="C26" s="57"/>
      <c r="D26" s="157" t="s">
        <v>129</v>
      </c>
      <c r="E26" s="20"/>
      <c r="F26" s="22">
        <v>350</v>
      </c>
      <c r="G26" s="22"/>
      <c r="H26" s="22"/>
      <c r="I26" s="22"/>
      <c r="J26" s="22"/>
      <c r="K26" s="61" t="s">
        <v>19</v>
      </c>
      <c r="L26" s="23" t="s">
        <v>64</v>
      </c>
      <c r="M26" s="23" t="s">
        <v>16</v>
      </c>
      <c r="N26" s="20"/>
    </row>
    <row r="27" spans="2:14" s="1" customFormat="1" ht="65.25" customHeight="1">
      <c r="B27" s="20">
        <v>6</v>
      </c>
      <c r="C27" s="57" t="s">
        <v>26</v>
      </c>
      <c r="D27" s="21" t="s">
        <v>124</v>
      </c>
      <c r="E27" s="20"/>
      <c r="F27" s="22" t="s">
        <v>16</v>
      </c>
      <c r="G27" s="22"/>
      <c r="H27" s="22"/>
      <c r="I27" s="22"/>
      <c r="J27" s="23" t="s">
        <v>73</v>
      </c>
      <c r="K27" s="159" t="s">
        <v>16</v>
      </c>
      <c r="L27" s="23" t="s">
        <v>72</v>
      </c>
      <c r="M27" s="23" t="s">
        <v>67</v>
      </c>
      <c r="N27" s="116"/>
    </row>
    <row r="28" spans="2:14" s="1" customFormat="1" ht="16.5" customHeight="1">
      <c r="B28" s="71" t="s">
        <v>136</v>
      </c>
      <c r="C28" s="57"/>
      <c r="D28" s="157" t="s">
        <v>127</v>
      </c>
      <c r="E28" s="20"/>
      <c r="F28" s="22">
        <v>1606.45</v>
      </c>
      <c r="G28" s="22"/>
      <c r="H28" s="22"/>
      <c r="I28" s="22"/>
      <c r="J28" s="23"/>
      <c r="K28" s="61" t="s">
        <v>19</v>
      </c>
      <c r="L28" s="23"/>
      <c r="M28" s="160"/>
      <c r="N28" s="116"/>
    </row>
    <row r="29" spans="2:14" s="1" customFormat="1" ht="25.5" customHeight="1">
      <c r="B29" s="71" t="s">
        <v>137</v>
      </c>
      <c r="C29" s="57"/>
      <c r="D29" s="157" t="s">
        <v>128</v>
      </c>
      <c r="E29" s="20"/>
      <c r="F29" s="22">
        <v>400</v>
      </c>
      <c r="G29" s="211" t="s">
        <v>257</v>
      </c>
      <c r="H29" s="22">
        <v>41629.15</v>
      </c>
      <c r="I29" s="22"/>
      <c r="J29" s="23"/>
      <c r="K29" s="61" t="s">
        <v>19</v>
      </c>
      <c r="L29" s="23"/>
      <c r="M29" s="160"/>
      <c r="N29" s="71" t="s">
        <v>281</v>
      </c>
    </row>
    <row r="30" spans="2:14" s="1" customFormat="1" ht="15.75" customHeight="1">
      <c r="B30" s="71" t="s">
        <v>138</v>
      </c>
      <c r="C30" s="57"/>
      <c r="D30" s="157" t="s">
        <v>129</v>
      </c>
      <c r="E30" s="20"/>
      <c r="F30" s="22">
        <v>400</v>
      </c>
      <c r="G30" s="22"/>
      <c r="H30" s="22"/>
      <c r="I30" s="22"/>
      <c r="J30" s="23"/>
      <c r="K30" s="61" t="s">
        <v>19</v>
      </c>
      <c r="L30" s="23"/>
      <c r="M30" s="160"/>
      <c r="N30" s="116"/>
    </row>
    <row r="31" spans="2:15" ht="27.75" customHeight="1">
      <c r="B31" s="20">
        <v>7</v>
      </c>
      <c r="C31" s="57" t="s">
        <v>26</v>
      </c>
      <c r="D31" s="21" t="s">
        <v>90</v>
      </c>
      <c r="E31" s="20">
        <v>1</v>
      </c>
      <c r="F31" s="22">
        <v>5000</v>
      </c>
      <c r="G31" s="211" t="s">
        <v>253</v>
      </c>
      <c r="H31" s="22">
        <v>5119978.46</v>
      </c>
      <c r="I31" s="22"/>
      <c r="J31" s="71" t="s">
        <v>65</v>
      </c>
      <c r="K31" s="61" t="s">
        <v>19</v>
      </c>
      <c r="L31" s="23" t="s">
        <v>92</v>
      </c>
      <c r="M31" s="23" t="s">
        <v>68</v>
      </c>
      <c r="N31" s="20" t="s">
        <v>272</v>
      </c>
      <c r="O31" s="1"/>
    </row>
    <row r="32" spans="2:15" ht="54.75" customHeight="1">
      <c r="B32" s="20">
        <v>8</v>
      </c>
      <c r="C32" s="57" t="s">
        <v>26</v>
      </c>
      <c r="D32" s="21" t="s">
        <v>70</v>
      </c>
      <c r="E32" s="20">
        <v>1</v>
      </c>
      <c r="F32" s="22">
        <v>119.41</v>
      </c>
      <c r="G32" s="211" t="s">
        <v>256</v>
      </c>
      <c r="H32" s="22">
        <v>589613.46</v>
      </c>
      <c r="I32" s="22"/>
      <c r="J32" s="71" t="s">
        <v>29</v>
      </c>
      <c r="K32" s="61" t="s">
        <v>19</v>
      </c>
      <c r="L32" s="23" t="s">
        <v>91</v>
      </c>
      <c r="M32" s="23" t="s">
        <v>67</v>
      </c>
      <c r="N32" s="216" t="s">
        <v>273</v>
      </c>
      <c r="O32" s="1"/>
    </row>
    <row r="33" spans="2:15" ht="24" customHeight="1">
      <c r="B33" s="20">
        <v>9</v>
      </c>
      <c r="C33" s="57" t="s">
        <v>26</v>
      </c>
      <c r="D33" s="21" t="s">
        <v>71</v>
      </c>
      <c r="E33" s="20">
        <v>1</v>
      </c>
      <c r="F33" s="22">
        <v>90</v>
      </c>
      <c r="G33" s="22"/>
      <c r="H33" s="22"/>
      <c r="I33" s="22"/>
      <c r="J33" s="23" t="s">
        <v>29</v>
      </c>
      <c r="K33" s="61" t="s">
        <v>19</v>
      </c>
      <c r="L33" s="23"/>
      <c r="M33" s="23" t="s">
        <v>111</v>
      </c>
      <c r="N33" s="116" t="s">
        <v>16</v>
      </c>
      <c r="O33" s="1"/>
    </row>
    <row r="34" spans="2:15" ht="27.75" customHeight="1">
      <c r="B34" s="42">
        <v>10</v>
      </c>
      <c r="C34" s="62" t="s">
        <v>26</v>
      </c>
      <c r="D34" s="63" t="s">
        <v>230</v>
      </c>
      <c r="E34" s="42"/>
      <c r="F34" s="44">
        <v>71.62</v>
      </c>
      <c r="G34" s="212" t="s">
        <v>287</v>
      </c>
      <c r="H34" s="44">
        <v>35809.33</v>
      </c>
      <c r="I34" s="44"/>
      <c r="J34" s="45" t="s">
        <v>73</v>
      </c>
      <c r="K34" s="115" t="s">
        <v>168</v>
      </c>
      <c r="L34" s="45" t="s">
        <v>74</v>
      </c>
      <c r="M34" s="45" t="s">
        <v>226</v>
      </c>
      <c r="N34" s="117" t="s">
        <v>258</v>
      </c>
      <c r="O34" s="1"/>
    </row>
    <row r="35" spans="2:15" ht="21" customHeight="1">
      <c r="B35" s="42">
        <v>11</v>
      </c>
      <c r="C35" s="62" t="s">
        <v>26</v>
      </c>
      <c r="D35" s="63" t="s">
        <v>123</v>
      </c>
      <c r="E35" s="42"/>
      <c r="F35" s="44">
        <v>750</v>
      </c>
      <c r="G35" s="44"/>
      <c r="H35" s="44"/>
      <c r="I35" s="44"/>
      <c r="J35" s="45" t="s">
        <v>110</v>
      </c>
      <c r="K35" s="115" t="s">
        <v>168</v>
      </c>
      <c r="L35" s="45" t="s">
        <v>75</v>
      </c>
      <c r="M35" s="45" t="s">
        <v>113</v>
      </c>
      <c r="N35" s="117"/>
      <c r="O35" s="1"/>
    </row>
    <row r="36" spans="2:15" ht="33.75" customHeight="1">
      <c r="B36" s="42">
        <v>12</v>
      </c>
      <c r="C36" s="62" t="s">
        <v>26</v>
      </c>
      <c r="D36" s="64" t="s">
        <v>98</v>
      </c>
      <c r="E36" s="42"/>
      <c r="F36" s="44">
        <v>37.28</v>
      </c>
      <c r="G36" s="212" t="s">
        <v>255</v>
      </c>
      <c r="H36" s="44">
        <v>43986.12</v>
      </c>
      <c r="I36" s="44"/>
      <c r="J36" s="45" t="s">
        <v>73</v>
      </c>
      <c r="K36" s="115" t="s">
        <v>168</v>
      </c>
      <c r="L36" s="45" t="s">
        <v>75</v>
      </c>
      <c r="M36" s="45" t="s">
        <v>67</v>
      </c>
      <c r="N36" s="117"/>
      <c r="O36" s="1"/>
    </row>
    <row r="37" spans="2:15" ht="21.75" customHeight="1">
      <c r="B37" s="27"/>
      <c r="C37" s="27"/>
      <c r="D37" s="66" t="s">
        <v>33</v>
      </c>
      <c r="E37" s="27"/>
      <c r="F37" s="29">
        <f>F38+F39+F40+F41</f>
        <v>23646</v>
      </c>
      <c r="G37" s="29"/>
      <c r="H37" s="29"/>
      <c r="I37" s="29"/>
      <c r="J37" s="30"/>
      <c r="K37" s="135"/>
      <c r="L37" s="67"/>
      <c r="M37" s="67"/>
      <c r="N37" s="27"/>
      <c r="O37" s="1"/>
    </row>
    <row r="38" spans="2:14" s="1" customFormat="1" ht="18" customHeight="1">
      <c r="B38" s="14"/>
      <c r="C38" s="68"/>
      <c r="D38" s="18" t="s">
        <v>18</v>
      </c>
      <c r="E38" s="14"/>
      <c r="F38" s="16">
        <f>F17+F18+F19</f>
        <v>11487.24</v>
      </c>
      <c r="G38" s="16"/>
      <c r="H38" s="16"/>
      <c r="I38" s="16"/>
      <c r="J38" s="17"/>
      <c r="K38" s="140"/>
      <c r="L38" s="56"/>
      <c r="M38" s="56"/>
      <c r="N38" s="14"/>
    </row>
    <row r="39" spans="2:14" s="1" customFormat="1" ht="18" customHeight="1">
      <c r="B39" s="20"/>
      <c r="C39" s="70"/>
      <c r="D39" s="34" t="s">
        <v>19</v>
      </c>
      <c r="E39" s="20"/>
      <c r="F39" s="22">
        <f>F21+F22+F23+F25+F26+F28+F29+F30+F31+F32+F33</f>
        <v>11299.86</v>
      </c>
      <c r="G39" s="22"/>
      <c r="H39" s="22"/>
      <c r="I39" s="22"/>
      <c r="J39" s="23"/>
      <c r="K39" s="137"/>
      <c r="L39" s="71"/>
      <c r="M39" s="71"/>
      <c r="N39" s="20"/>
    </row>
    <row r="40" spans="2:14" s="1" customFormat="1" ht="21" customHeight="1">
      <c r="B40" s="36"/>
      <c r="C40" s="72"/>
      <c r="D40" s="37" t="s">
        <v>20</v>
      </c>
      <c r="E40" s="36"/>
      <c r="F40" s="38">
        <v>0</v>
      </c>
      <c r="G40" s="38"/>
      <c r="H40" s="38"/>
      <c r="I40" s="38"/>
      <c r="J40" s="39"/>
      <c r="K40" s="138"/>
      <c r="L40" s="73"/>
      <c r="M40" s="73"/>
      <c r="N40" s="36"/>
    </row>
    <row r="41" spans="2:14" s="1" customFormat="1" ht="18.75" customHeight="1">
      <c r="B41" s="42"/>
      <c r="C41" s="74"/>
      <c r="D41" s="43" t="s">
        <v>21</v>
      </c>
      <c r="E41" s="42"/>
      <c r="F41" s="44">
        <f>F34+F35+F36</f>
        <v>858.9</v>
      </c>
      <c r="G41" s="44"/>
      <c r="H41" s="44"/>
      <c r="I41" s="44"/>
      <c r="J41" s="45"/>
      <c r="K41" s="139"/>
      <c r="L41" s="46"/>
      <c r="M41" s="46"/>
      <c r="N41" s="42"/>
    </row>
    <row r="42" spans="2:14" s="1" customFormat="1" ht="9" customHeight="1">
      <c r="B42" s="14"/>
      <c r="C42" s="76"/>
      <c r="D42" s="77"/>
      <c r="E42" s="14"/>
      <c r="F42" s="16"/>
      <c r="G42" s="16"/>
      <c r="H42" s="16"/>
      <c r="I42" s="16"/>
      <c r="J42" s="17"/>
      <c r="K42" s="56"/>
      <c r="L42" s="56"/>
      <c r="M42" s="56"/>
      <c r="N42" s="14"/>
    </row>
    <row r="43" spans="2:15" ht="17.25" customHeight="1">
      <c r="B43" s="78"/>
      <c r="C43" s="79"/>
      <c r="D43" s="222" t="s">
        <v>76</v>
      </c>
      <c r="E43" s="223"/>
      <c r="F43" s="220"/>
      <c r="G43" s="204"/>
      <c r="H43" s="204"/>
      <c r="I43" s="204"/>
      <c r="J43" s="81"/>
      <c r="K43" s="81"/>
      <c r="L43" s="81"/>
      <c r="M43" s="81"/>
      <c r="N43" s="78"/>
      <c r="O43" s="1"/>
    </row>
    <row r="44" spans="2:15" ht="24" customHeight="1">
      <c r="B44" s="14">
        <v>1</v>
      </c>
      <c r="C44" s="54" t="s">
        <v>26</v>
      </c>
      <c r="D44" s="25" t="s">
        <v>34</v>
      </c>
      <c r="E44" s="14">
        <v>1</v>
      </c>
      <c r="F44" s="16">
        <v>50</v>
      </c>
      <c r="G44" s="16"/>
      <c r="H44" s="16"/>
      <c r="I44" s="16"/>
      <c r="J44" s="17" t="s">
        <v>28</v>
      </c>
      <c r="K44" s="55" t="s">
        <v>18</v>
      </c>
      <c r="L44" s="55"/>
      <c r="M44" s="17" t="s">
        <v>67</v>
      </c>
      <c r="N44" s="111"/>
      <c r="O44" s="1"/>
    </row>
    <row r="45" spans="2:14" s="1" customFormat="1" ht="48.75" customHeight="1">
      <c r="B45" s="20">
        <v>2</v>
      </c>
      <c r="C45" s="57" t="s">
        <v>26</v>
      </c>
      <c r="D45" s="157" t="s">
        <v>125</v>
      </c>
      <c r="E45" s="20">
        <v>1</v>
      </c>
      <c r="F45" s="22" t="s">
        <v>16</v>
      </c>
      <c r="G45" s="22"/>
      <c r="H45" s="22"/>
      <c r="I45" s="22"/>
      <c r="J45" s="23" t="s">
        <v>95</v>
      </c>
      <c r="K45" s="61" t="s">
        <v>16</v>
      </c>
      <c r="L45" s="23"/>
      <c r="M45" s="23" t="s">
        <v>112</v>
      </c>
      <c r="N45" s="116"/>
    </row>
    <row r="46" spans="2:14" s="1" customFormat="1" ht="23.25" customHeight="1">
      <c r="B46" s="71" t="s">
        <v>139</v>
      </c>
      <c r="C46" s="57"/>
      <c r="D46" s="157" t="s">
        <v>127</v>
      </c>
      <c r="E46" s="20"/>
      <c r="F46" s="22">
        <v>800</v>
      </c>
      <c r="G46" s="224" t="s">
        <v>310</v>
      </c>
      <c r="H46" s="22">
        <v>294707.91</v>
      </c>
      <c r="I46" s="22"/>
      <c r="J46" s="22"/>
      <c r="K46" s="61" t="s">
        <v>19</v>
      </c>
      <c r="L46" s="23"/>
      <c r="M46" s="71"/>
      <c r="N46" s="23" t="s">
        <v>312</v>
      </c>
    </row>
    <row r="47" spans="2:14" s="1" customFormat="1" ht="17.25" customHeight="1">
      <c r="B47" s="71" t="s">
        <v>140</v>
      </c>
      <c r="C47" s="57"/>
      <c r="D47" s="157" t="s">
        <v>129</v>
      </c>
      <c r="E47" s="20"/>
      <c r="F47" s="22">
        <v>350</v>
      </c>
      <c r="G47" s="22"/>
      <c r="H47" s="22"/>
      <c r="I47" s="22"/>
      <c r="J47" s="22"/>
      <c r="K47" s="61" t="s">
        <v>19</v>
      </c>
      <c r="L47" s="23" t="s">
        <v>64</v>
      </c>
      <c r="M47" s="23" t="s">
        <v>16</v>
      </c>
      <c r="N47" s="20"/>
    </row>
    <row r="48" spans="2:15" ht="21" customHeight="1">
      <c r="B48" s="14">
        <v>3</v>
      </c>
      <c r="C48" s="54" t="s">
        <v>26</v>
      </c>
      <c r="D48" s="25" t="s">
        <v>78</v>
      </c>
      <c r="E48" s="14">
        <v>1</v>
      </c>
      <c r="F48" s="16">
        <v>398.62</v>
      </c>
      <c r="G48" s="16"/>
      <c r="H48" s="16"/>
      <c r="I48" s="16"/>
      <c r="J48" s="56" t="s">
        <v>77</v>
      </c>
      <c r="K48" s="55" t="s">
        <v>19</v>
      </c>
      <c r="L48" s="17" t="s">
        <v>64</v>
      </c>
      <c r="M48" s="17" t="s">
        <v>225</v>
      </c>
      <c r="N48" s="14"/>
      <c r="O48" s="1"/>
    </row>
    <row r="49" spans="2:15" ht="54.75" customHeight="1">
      <c r="B49" s="20">
        <v>4</v>
      </c>
      <c r="C49" s="57" t="s">
        <v>26</v>
      </c>
      <c r="D49" s="21" t="s">
        <v>79</v>
      </c>
      <c r="E49" s="20">
        <v>1</v>
      </c>
      <c r="F49" s="22">
        <v>53.42</v>
      </c>
      <c r="G49" s="211" t="s">
        <v>256</v>
      </c>
      <c r="H49" s="22">
        <v>332436.79</v>
      </c>
      <c r="I49" s="22"/>
      <c r="J49" s="71" t="s">
        <v>29</v>
      </c>
      <c r="K49" s="61" t="s">
        <v>19</v>
      </c>
      <c r="L49" s="23" t="s">
        <v>69</v>
      </c>
      <c r="M49" s="23" t="s">
        <v>67</v>
      </c>
      <c r="N49" s="216" t="s">
        <v>275</v>
      </c>
      <c r="O49" s="1"/>
    </row>
    <row r="50" spans="2:15" ht="21.75" customHeight="1">
      <c r="B50" s="42">
        <v>5</v>
      </c>
      <c r="C50" s="62" t="s">
        <v>26</v>
      </c>
      <c r="D50" s="64" t="s">
        <v>99</v>
      </c>
      <c r="E50" s="42"/>
      <c r="F50" s="44">
        <v>24.85</v>
      </c>
      <c r="G50" s="212" t="s">
        <v>255</v>
      </c>
      <c r="H50" s="44">
        <v>29324.08</v>
      </c>
      <c r="I50" s="44"/>
      <c r="J50" s="45" t="s">
        <v>73</v>
      </c>
      <c r="K50" s="115" t="s">
        <v>168</v>
      </c>
      <c r="L50" s="45" t="s">
        <v>75</v>
      </c>
      <c r="M50" s="45" t="s">
        <v>67</v>
      </c>
      <c r="N50" s="117"/>
      <c r="O50" s="1"/>
    </row>
    <row r="51" spans="2:14" s="1" customFormat="1" ht="7.5" customHeight="1">
      <c r="B51" s="14"/>
      <c r="C51" s="14"/>
      <c r="D51" s="25"/>
      <c r="E51" s="14"/>
      <c r="F51" s="16"/>
      <c r="G51" s="16"/>
      <c r="H51" s="16"/>
      <c r="I51" s="16"/>
      <c r="J51" s="17"/>
      <c r="K51" s="82"/>
      <c r="L51" s="82"/>
      <c r="M51" s="82"/>
      <c r="N51" s="14"/>
    </row>
    <row r="52" spans="2:15" ht="18" customHeight="1">
      <c r="B52" s="27"/>
      <c r="C52" s="27"/>
      <c r="D52" s="66" t="s">
        <v>35</v>
      </c>
      <c r="E52" s="27"/>
      <c r="F52" s="29">
        <f>F53+F54+F55+F56</f>
        <v>1676.8899999999999</v>
      </c>
      <c r="G52" s="29"/>
      <c r="H52" s="29"/>
      <c r="I52" s="29"/>
      <c r="J52" s="30"/>
      <c r="K52" s="135"/>
      <c r="L52" s="67"/>
      <c r="M52" s="67"/>
      <c r="N52" s="27"/>
      <c r="O52" s="1"/>
    </row>
    <row r="53" spans="2:14" s="1" customFormat="1" ht="18.75" customHeight="1">
      <c r="B53" s="14"/>
      <c r="C53" s="68"/>
      <c r="D53" s="18" t="s">
        <v>18</v>
      </c>
      <c r="E53" s="14"/>
      <c r="F53" s="16">
        <f>F44+F48</f>
        <v>448.62</v>
      </c>
      <c r="G53" s="16"/>
      <c r="H53" s="16"/>
      <c r="I53" s="16"/>
      <c r="J53" s="17"/>
      <c r="K53" s="136"/>
      <c r="L53" s="56"/>
      <c r="M53" s="56"/>
      <c r="N53" s="14"/>
    </row>
    <row r="54" spans="2:14" s="1" customFormat="1" ht="19.5" customHeight="1">
      <c r="B54" s="20"/>
      <c r="C54" s="70"/>
      <c r="D54" s="34" t="s">
        <v>19</v>
      </c>
      <c r="E54" s="20"/>
      <c r="F54" s="22">
        <f>F46+F47+F49</f>
        <v>1203.42</v>
      </c>
      <c r="G54" s="22"/>
      <c r="H54" s="22"/>
      <c r="I54" s="22"/>
      <c r="J54" s="23"/>
      <c r="K54" s="137"/>
      <c r="L54" s="71"/>
      <c r="M54" s="71"/>
      <c r="N54" s="20"/>
    </row>
    <row r="55" spans="2:14" s="1" customFormat="1" ht="20.25" customHeight="1">
      <c r="B55" s="36"/>
      <c r="C55" s="72"/>
      <c r="D55" s="37" t="s">
        <v>20</v>
      </c>
      <c r="E55" s="36"/>
      <c r="F55" s="38">
        <v>0</v>
      </c>
      <c r="G55" s="38"/>
      <c r="H55" s="38"/>
      <c r="I55" s="38"/>
      <c r="J55" s="39"/>
      <c r="K55" s="138"/>
      <c r="L55" s="73"/>
      <c r="M55" s="73"/>
      <c r="N55" s="36"/>
    </row>
    <row r="56" spans="2:14" s="1" customFormat="1" ht="21" customHeight="1">
      <c r="B56" s="42"/>
      <c r="C56" s="74"/>
      <c r="D56" s="43" t="s">
        <v>21</v>
      </c>
      <c r="E56" s="42"/>
      <c r="F56" s="44">
        <f>F50</f>
        <v>24.85</v>
      </c>
      <c r="G56" s="44"/>
      <c r="H56" s="44"/>
      <c r="I56" s="44"/>
      <c r="J56" s="45"/>
      <c r="K56" s="139"/>
      <c r="L56" s="46"/>
      <c r="M56" s="46"/>
      <c r="N56" s="42"/>
    </row>
    <row r="57" spans="2:14" s="1" customFormat="1" ht="6.75" customHeight="1">
      <c r="B57" s="14"/>
      <c r="C57" s="14"/>
      <c r="D57" s="25"/>
      <c r="E57" s="14"/>
      <c r="F57" s="16"/>
      <c r="G57" s="16"/>
      <c r="H57" s="16"/>
      <c r="I57" s="16"/>
      <c r="J57" s="17"/>
      <c r="K57" s="56"/>
      <c r="L57" s="56"/>
      <c r="M57" s="56"/>
      <c r="N57" s="14"/>
    </row>
    <row r="58" spans="2:15" ht="19.5" customHeight="1">
      <c r="B58" s="78"/>
      <c r="C58" s="79"/>
      <c r="D58" s="51" t="s">
        <v>80</v>
      </c>
      <c r="E58" s="78"/>
      <c r="F58" s="80"/>
      <c r="G58" s="80"/>
      <c r="H58" s="80"/>
      <c r="I58" s="80"/>
      <c r="J58" s="81"/>
      <c r="K58" s="81"/>
      <c r="L58" s="81"/>
      <c r="M58" s="81"/>
      <c r="N58" s="78"/>
      <c r="O58" s="1"/>
    </row>
    <row r="59" spans="2:15" ht="23.25" customHeight="1">
      <c r="B59" s="14">
        <v>1</v>
      </c>
      <c r="C59" s="54" t="s">
        <v>26</v>
      </c>
      <c r="D59" s="25" t="s">
        <v>81</v>
      </c>
      <c r="E59" s="14">
        <v>1</v>
      </c>
      <c r="F59" s="16">
        <v>50</v>
      </c>
      <c r="G59" s="16"/>
      <c r="H59" s="16"/>
      <c r="I59" s="16"/>
      <c r="J59" s="17" t="s">
        <v>28</v>
      </c>
      <c r="K59" s="55" t="s">
        <v>18</v>
      </c>
      <c r="L59" s="55"/>
      <c r="M59" s="17" t="s">
        <v>67</v>
      </c>
      <c r="N59" s="111"/>
      <c r="O59" s="1"/>
    </row>
    <row r="60" spans="2:14" ht="54.75" customHeight="1">
      <c r="B60" s="14">
        <v>2</v>
      </c>
      <c r="C60" s="54" t="s">
        <v>26</v>
      </c>
      <c r="D60" s="161" t="s">
        <v>126</v>
      </c>
      <c r="E60" s="14">
        <v>1</v>
      </c>
      <c r="F60" s="16">
        <v>10000</v>
      </c>
      <c r="G60" s="16"/>
      <c r="H60" s="16"/>
      <c r="I60" s="16"/>
      <c r="J60" s="154" t="s">
        <v>30</v>
      </c>
      <c r="K60" s="55" t="s">
        <v>18</v>
      </c>
      <c r="L60" s="17" t="s">
        <v>82</v>
      </c>
      <c r="M60" s="17" t="s">
        <v>68</v>
      </c>
      <c r="N60" s="111" t="s">
        <v>293</v>
      </c>
    </row>
    <row r="61" spans="2:14" ht="68.25" customHeight="1">
      <c r="B61" s="20">
        <v>3</v>
      </c>
      <c r="C61" s="57" t="s">
        <v>26</v>
      </c>
      <c r="D61" s="21" t="s">
        <v>221</v>
      </c>
      <c r="E61" s="20">
        <v>1</v>
      </c>
      <c r="F61" s="22">
        <v>164.49</v>
      </c>
      <c r="G61" s="211" t="s">
        <v>256</v>
      </c>
      <c r="H61" s="22">
        <v>647779.08</v>
      </c>
      <c r="I61" s="22"/>
      <c r="J61" s="71" t="s">
        <v>29</v>
      </c>
      <c r="K61" s="61" t="s">
        <v>19</v>
      </c>
      <c r="L61" s="23" t="s">
        <v>69</v>
      </c>
      <c r="M61" s="23" t="s">
        <v>67</v>
      </c>
      <c r="N61" s="216" t="s">
        <v>278</v>
      </c>
    </row>
    <row r="62" spans="2:14" ht="36.75" customHeight="1">
      <c r="B62" s="20">
        <v>4</v>
      </c>
      <c r="C62" s="57" t="s">
        <v>26</v>
      </c>
      <c r="D62" s="21" t="s">
        <v>144</v>
      </c>
      <c r="E62" s="20">
        <v>1</v>
      </c>
      <c r="F62" s="22">
        <v>450</v>
      </c>
      <c r="G62" s="22"/>
      <c r="H62" s="22"/>
      <c r="I62" s="22"/>
      <c r="J62" s="23" t="s">
        <v>36</v>
      </c>
      <c r="K62" s="61" t="s">
        <v>19</v>
      </c>
      <c r="L62" s="23" t="s">
        <v>69</v>
      </c>
      <c r="M62" s="23" t="s">
        <v>67</v>
      </c>
      <c r="N62" s="20" t="s">
        <v>16</v>
      </c>
    </row>
    <row r="63" spans="2:14" s="1" customFormat="1" ht="47.25" customHeight="1">
      <c r="B63" s="20">
        <v>5</v>
      </c>
      <c r="C63" s="57" t="s">
        <v>26</v>
      </c>
      <c r="D63" s="157" t="s">
        <v>152</v>
      </c>
      <c r="E63" s="20"/>
      <c r="F63" s="22" t="s">
        <v>16</v>
      </c>
      <c r="G63" s="22"/>
      <c r="H63" s="22"/>
      <c r="I63" s="22"/>
      <c r="J63" s="23"/>
      <c r="K63" s="61"/>
      <c r="L63" s="23"/>
      <c r="M63" s="71"/>
      <c r="N63" s="20"/>
    </row>
    <row r="64" spans="2:14" s="1" customFormat="1" ht="28.5" customHeight="1">
      <c r="B64" s="71" t="s">
        <v>134</v>
      </c>
      <c r="C64" s="57" t="s">
        <v>16</v>
      </c>
      <c r="D64" s="157" t="s">
        <v>127</v>
      </c>
      <c r="E64" s="20"/>
      <c r="F64" s="22">
        <v>1600</v>
      </c>
      <c r="G64" s="224" t="s">
        <v>310</v>
      </c>
      <c r="H64" s="22">
        <v>294707.91</v>
      </c>
      <c r="I64" s="22"/>
      <c r="J64" s="23"/>
      <c r="K64" s="61" t="s">
        <v>19</v>
      </c>
      <c r="L64" s="23"/>
      <c r="M64" s="71"/>
      <c r="N64" s="23" t="s">
        <v>312</v>
      </c>
    </row>
    <row r="65" spans="2:14" s="1" customFormat="1" ht="15.75" customHeight="1">
      <c r="B65" s="71" t="s">
        <v>135</v>
      </c>
      <c r="C65" s="57"/>
      <c r="D65" s="157" t="s">
        <v>129</v>
      </c>
      <c r="E65" s="20"/>
      <c r="F65" s="22">
        <v>450</v>
      </c>
      <c r="G65" s="22"/>
      <c r="H65" s="22"/>
      <c r="I65" s="22"/>
      <c r="J65" s="23"/>
      <c r="K65" s="61" t="s">
        <v>19</v>
      </c>
      <c r="L65" s="23"/>
      <c r="M65" s="71"/>
      <c r="N65" s="20"/>
    </row>
    <row r="66" spans="2:14" ht="61.5" customHeight="1">
      <c r="B66" s="14">
        <v>6</v>
      </c>
      <c r="C66" s="54" t="s">
        <v>26</v>
      </c>
      <c r="D66" s="25" t="s">
        <v>145</v>
      </c>
      <c r="E66" s="14">
        <v>1</v>
      </c>
      <c r="F66" s="16" t="s">
        <v>16</v>
      </c>
      <c r="G66" s="16"/>
      <c r="H66" s="16"/>
      <c r="I66" s="16"/>
      <c r="J66" s="17" t="s">
        <v>31</v>
      </c>
      <c r="K66" s="155" t="s">
        <v>16</v>
      </c>
      <c r="L66" s="17"/>
      <c r="M66" s="17" t="s">
        <v>67</v>
      </c>
      <c r="N66" s="14"/>
    </row>
    <row r="67" spans="2:14" ht="30.75" customHeight="1">
      <c r="B67" s="71" t="s">
        <v>136</v>
      </c>
      <c r="C67" s="57"/>
      <c r="D67" s="157" t="s">
        <v>149</v>
      </c>
      <c r="E67" s="20"/>
      <c r="F67" s="22">
        <v>124.33</v>
      </c>
      <c r="G67" s="22"/>
      <c r="H67" s="22"/>
      <c r="I67" s="22"/>
      <c r="J67" s="23"/>
      <c r="K67" s="61" t="s">
        <v>19</v>
      </c>
      <c r="L67" s="23"/>
      <c r="M67" s="23"/>
      <c r="N67" s="20"/>
    </row>
    <row r="68" spans="2:14" ht="16.5" customHeight="1">
      <c r="B68" s="71" t="s">
        <v>137</v>
      </c>
      <c r="C68" s="57"/>
      <c r="D68" s="157" t="s">
        <v>150</v>
      </c>
      <c r="E68" s="20"/>
      <c r="F68" s="22">
        <v>200</v>
      </c>
      <c r="G68" s="22"/>
      <c r="H68" s="22"/>
      <c r="I68" s="22"/>
      <c r="J68" s="23"/>
      <c r="K68" s="61" t="s">
        <v>19</v>
      </c>
      <c r="L68" s="23"/>
      <c r="M68" s="23"/>
      <c r="N68" s="20"/>
    </row>
    <row r="69" spans="2:14" ht="52.5" customHeight="1">
      <c r="B69" s="71">
        <v>7</v>
      </c>
      <c r="C69" s="57"/>
      <c r="D69" s="21" t="s">
        <v>146</v>
      </c>
      <c r="E69" s="20"/>
      <c r="F69" s="22"/>
      <c r="G69" s="225" t="s">
        <v>286</v>
      </c>
      <c r="H69" s="226"/>
      <c r="I69" s="227"/>
      <c r="J69" s="23" t="s">
        <v>37</v>
      </c>
      <c r="K69" s="162"/>
      <c r="L69" s="23"/>
      <c r="M69" s="23" t="s">
        <v>169</v>
      </c>
      <c r="N69" s="20"/>
    </row>
    <row r="70" spans="1:14" ht="21.75" customHeight="1">
      <c r="A70" s="1"/>
      <c r="B70" s="71" t="s">
        <v>211</v>
      </c>
      <c r="C70" s="57" t="s">
        <v>26</v>
      </c>
      <c r="D70" s="157" t="s">
        <v>127</v>
      </c>
      <c r="E70" s="20">
        <v>1</v>
      </c>
      <c r="F70" s="22">
        <v>12653.56</v>
      </c>
      <c r="G70" s="228"/>
      <c r="H70" s="229"/>
      <c r="I70" s="230"/>
      <c r="J70" s="23"/>
      <c r="K70" s="61" t="s">
        <v>19</v>
      </c>
      <c r="L70" s="23" t="s">
        <v>83</v>
      </c>
      <c r="M70" s="71"/>
      <c r="N70" s="20"/>
    </row>
    <row r="71" spans="1:14" ht="16.5" customHeight="1">
      <c r="A71" s="1"/>
      <c r="B71" s="71" t="s">
        <v>212</v>
      </c>
      <c r="C71" s="57" t="s">
        <v>16</v>
      </c>
      <c r="D71" s="157" t="s">
        <v>129</v>
      </c>
      <c r="E71" s="20">
        <v>1</v>
      </c>
      <c r="F71" s="22">
        <v>2000</v>
      </c>
      <c r="G71" s="231"/>
      <c r="H71" s="232"/>
      <c r="I71" s="233"/>
      <c r="J71" s="23"/>
      <c r="K71" s="61" t="s">
        <v>19</v>
      </c>
      <c r="L71" s="23" t="s">
        <v>83</v>
      </c>
      <c r="M71" s="71"/>
      <c r="N71" s="20"/>
    </row>
    <row r="72" spans="2:15" ht="51" customHeight="1">
      <c r="B72" s="42">
        <v>8</v>
      </c>
      <c r="C72" s="62" t="s">
        <v>26</v>
      </c>
      <c r="D72" s="63" t="s">
        <v>151</v>
      </c>
      <c r="E72" s="42">
        <v>1</v>
      </c>
      <c r="F72" s="44">
        <v>550</v>
      </c>
      <c r="G72" s="44"/>
      <c r="H72" s="44"/>
      <c r="I72" s="44"/>
      <c r="J72" s="109" t="s">
        <v>32</v>
      </c>
      <c r="K72" s="115" t="s">
        <v>168</v>
      </c>
      <c r="L72" s="45" t="s">
        <v>93</v>
      </c>
      <c r="M72" s="45" t="s">
        <v>68</v>
      </c>
      <c r="N72" s="42"/>
      <c r="O72" s="1"/>
    </row>
    <row r="73" spans="2:15" ht="27.75" customHeight="1">
      <c r="B73" s="42">
        <v>9</v>
      </c>
      <c r="C73" s="62" t="s">
        <v>26</v>
      </c>
      <c r="D73" s="63" t="s">
        <v>143</v>
      </c>
      <c r="E73" s="42">
        <v>1</v>
      </c>
      <c r="F73" s="44">
        <v>72.181</v>
      </c>
      <c r="G73" s="44"/>
      <c r="H73" s="44"/>
      <c r="I73" s="44"/>
      <c r="J73" s="45" t="s">
        <v>29</v>
      </c>
      <c r="K73" s="115" t="s">
        <v>168</v>
      </c>
      <c r="L73" s="45" t="s">
        <v>94</v>
      </c>
      <c r="M73" s="45" t="s">
        <v>226</v>
      </c>
      <c r="N73" s="46" t="s">
        <v>100</v>
      </c>
      <c r="O73" s="1"/>
    </row>
    <row r="74" spans="2:14" s="1" customFormat="1" ht="21.75" customHeight="1">
      <c r="B74" s="42">
        <v>10</v>
      </c>
      <c r="C74" s="62" t="s">
        <v>26</v>
      </c>
      <c r="D74" s="63" t="s">
        <v>274</v>
      </c>
      <c r="E74" s="42"/>
      <c r="F74" s="44">
        <v>50</v>
      </c>
      <c r="G74" s="44"/>
      <c r="H74" s="44"/>
      <c r="I74" s="44"/>
      <c r="J74" s="45" t="s">
        <v>73</v>
      </c>
      <c r="K74" s="115" t="s">
        <v>168</v>
      </c>
      <c r="L74" s="45" t="s">
        <v>0</v>
      </c>
      <c r="M74" s="45" t="s">
        <v>226</v>
      </c>
      <c r="N74" s="46"/>
    </row>
    <row r="75" spans="2:14" s="1" customFormat="1" ht="24" customHeight="1">
      <c r="B75" s="20">
        <v>11</v>
      </c>
      <c r="C75" s="57" t="s">
        <v>26</v>
      </c>
      <c r="D75" s="21" t="s">
        <v>107</v>
      </c>
      <c r="E75" s="20"/>
      <c r="F75" s="22">
        <v>704.04</v>
      </c>
      <c r="G75" s="211" t="s">
        <v>257</v>
      </c>
      <c r="H75" s="22">
        <v>41629.15</v>
      </c>
      <c r="I75" s="22"/>
      <c r="J75" s="23" t="s">
        <v>73</v>
      </c>
      <c r="K75" s="61" t="s">
        <v>19</v>
      </c>
      <c r="L75" s="23" t="s">
        <v>72</v>
      </c>
      <c r="M75" s="23" t="s">
        <v>67</v>
      </c>
      <c r="N75" s="71" t="s">
        <v>281</v>
      </c>
    </row>
    <row r="76" spans="2:14" s="1" customFormat="1" ht="21.75" customHeight="1">
      <c r="B76" s="42">
        <v>12</v>
      </c>
      <c r="C76" s="62" t="s">
        <v>26</v>
      </c>
      <c r="D76" s="64" t="s">
        <v>101</v>
      </c>
      <c r="E76" s="42"/>
      <c r="F76" s="44">
        <v>6.21</v>
      </c>
      <c r="G76" s="212" t="s">
        <v>255</v>
      </c>
      <c r="H76" s="44">
        <v>7331.02</v>
      </c>
      <c r="I76" s="44"/>
      <c r="J76" s="45" t="s">
        <v>73</v>
      </c>
      <c r="K76" s="115" t="s">
        <v>168</v>
      </c>
      <c r="L76" s="45" t="s">
        <v>75</v>
      </c>
      <c r="M76" s="45" t="s">
        <v>67</v>
      </c>
      <c r="N76" s="46"/>
    </row>
    <row r="77" spans="2:15" ht="67.5" customHeight="1" hidden="1">
      <c r="B77" s="20">
        <v>13</v>
      </c>
      <c r="C77" s="57" t="s">
        <v>26</v>
      </c>
      <c r="D77" s="21" t="s">
        <v>294</v>
      </c>
      <c r="E77" s="20">
        <v>1</v>
      </c>
      <c r="F77" s="22">
        <v>0</v>
      </c>
      <c r="G77" s="211" t="s">
        <v>256</v>
      </c>
      <c r="H77" s="22">
        <v>647779.08</v>
      </c>
      <c r="I77" s="22"/>
      <c r="J77" s="71" t="s">
        <v>29</v>
      </c>
      <c r="K77" s="61" t="s">
        <v>19</v>
      </c>
      <c r="L77" s="23" t="s">
        <v>69</v>
      </c>
      <c r="M77" s="23" t="s">
        <v>67</v>
      </c>
      <c r="N77" s="216" t="s">
        <v>278</v>
      </c>
      <c r="O77" s="1"/>
    </row>
    <row r="78" spans="2:14" ht="14.25" customHeight="1">
      <c r="B78" s="27"/>
      <c r="C78" s="27"/>
      <c r="D78" s="66" t="s">
        <v>38</v>
      </c>
      <c r="E78" s="27"/>
      <c r="F78" s="29">
        <f>F79+F80+F81+F82</f>
        <v>29074.811</v>
      </c>
      <c r="G78" s="29"/>
      <c r="H78" s="29"/>
      <c r="I78" s="29"/>
      <c r="J78" s="30"/>
      <c r="K78" s="135"/>
      <c r="L78" s="67"/>
      <c r="M78" s="67"/>
      <c r="N78" s="27"/>
    </row>
    <row r="79" spans="2:14" s="1" customFormat="1" ht="18.75" customHeight="1">
      <c r="B79" s="14"/>
      <c r="C79" s="68"/>
      <c r="D79" s="18" t="s">
        <v>18</v>
      </c>
      <c r="E79" s="14"/>
      <c r="F79" s="16">
        <f>F59+F60</f>
        <v>10050</v>
      </c>
      <c r="G79" s="16"/>
      <c r="H79" s="16"/>
      <c r="I79" s="16"/>
      <c r="J79" s="17"/>
      <c r="K79" s="140"/>
      <c r="L79" s="56"/>
      <c r="M79" s="56"/>
      <c r="N79" s="14"/>
    </row>
    <row r="80" spans="2:14" s="1" customFormat="1" ht="17.25" customHeight="1">
      <c r="B80" s="20"/>
      <c r="C80" s="70"/>
      <c r="D80" s="34" t="s">
        <v>19</v>
      </c>
      <c r="E80" s="20"/>
      <c r="F80" s="22">
        <f>F61+F62+F64+F65+F68+F70+F71+F67</f>
        <v>17642.38</v>
      </c>
      <c r="G80" s="22"/>
      <c r="H80" s="22"/>
      <c r="I80" s="22"/>
      <c r="J80" s="23"/>
      <c r="K80" s="137"/>
      <c r="L80" s="71"/>
      <c r="M80" s="71"/>
      <c r="N80" s="20"/>
    </row>
    <row r="81" spans="2:14" s="1" customFormat="1" ht="21" customHeight="1">
      <c r="B81" s="36"/>
      <c r="C81" s="72"/>
      <c r="D81" s="37" t="s">
        <v>20</v>
      </c>
      <c r="E81" s="36"/>
      <c r="F81" s="38">
        <v>0</v>
      </c>
      <c r="G81" s="38"/>
      <c r="H81" s="38"/>
      <c r="I81" s="38"/>
      <c r="J81" s="39"/>
      <c r="K81" s="138"/>
      <c r="L81" s="73"/>
      <c r="M81" s="73"/>
      <c r="N81" s="36"/>
    </row>
    <row r="82" spans="2:14" s="1" customFormat="1" ht="20.25" customHeight="1">
      <c r="B82" s="42"/>
      <c r="C82" s="74"/>
      <c r="D82" s="43" t="s">
        <v>21</v>
      </c>
      <c r="E82" s="42"/>
      <c r="F82" s="44">
        <f>F72+F73+F74+F75+F76</f>
        <v>1382.431</v>
      </c>
      <c r="G82" s="44"/>
      <c r="H82" s="44"/>
      <c r="I82" s="44"/>
      <c r="J82" s="45"/>
      <c r="K82" s="141"/>
      <c r="L82" s="46"/>
      <c r="M82" s="46"/>
      <c r="N82" s="42"/>
    </row>
    <row r="83" spans="2:14" s="1" customFormat="1" ht="6" customHeight="1">
      <c r="B83" s="14"/>
      <c r="C83" s="14"/>
      <c r="D83" s="25"/>
      <c r="E83" s="14"/>
      <c r="F83" s="16"/>
      <c r="G83" s="16"/>
      <c r="H83" s="16"/>
      <c r="I83" s="16"/>
      <c r="J83" s="17"/>
      <c r="K83" s="65"/>
      <c r="L83" s="65"/>
      <c r="M83" s="65"/>
      <c r="N83" s="14"/>
    </row>
    <row r="84" spans="2:14" ht="18" customHeight="1">
      <c r="B84" s="81"/>
      <c r="C84" s="83"/>
      <c r="D84" s="51" t="s">
        <v>39</v>
      </c>
      <c r="E84" s="81"/>
      <c r="F84" s="84"/>
      <c r="G84" s="84"/>
      <c r="H84" s="84"/>
      <c r="I84" s="84"/>
      <c r="J84" s="81"/>
      <c r="K84" s="81"/>
      <c r="L84" s="81"/>
      <c r="M84" s="81"/>
      <c r="N84" s="78"/>
    </row>
    <row r="85" spans="2:15" ht="52.5" customHeight="1">
      <c r="B85" s="246">
        <v>1</v>
      </c>
      <c r="C85" s="59" t="s">
        <v>26</v>
      </c>
      <c r="D85" s="251" t="s">
        <v>155</v>
      </c>
      <c r="E85" s="36">
        <v>1</v>
      </c>
      <c r="F85" s="38">
        <v>28482.6</v>
      </c>
      <c r="G85" s="265" t="s">
        <v>295</v>
      </c>
      <c r="H85" s="267">
        <v>22761268.11</v>
      </c>
      <c r="I85" s="267"/>
      <c r="J85" s="203" t="s">
        <v>40</v>
      </c>
      <c r="K85" s="60" t="s">
        <v>20</v>
      </c>
      <c r="L85" s="108" t="s">
        <v>64</v>
      </c>
      <c r="M85" s="39" t="s">
        <v>68</v>
      </c>
      <c r="N85" s="263"/>
      <c r="O85" s="58"/>
    </row>
    <row r="86" spans="2:15" ht="32.25" customHeight="1">
      <c r="B86" s="247"/>
      <c r="C86" s="59"/>
      <c r="D86" s="252"/>
      <c r="E86" s="14">
        <v>1</v>
      </c>
      <c r="F86" s="16">
        <v>3542.47</v>
      </c>
      <c r="G86" s="266"/>
      <c r="H86" s="268"/>
      <c r="I86" s="268"/>
      <c r="J86" s="154" t="s">
        <v>40</v>
      </c>
      <c r="K86" s="55" t="s">
        <v>18</v>
      </c>
      <c r="L86" s="120"/>
      <c r="M86" s="17" t="s">
        <v>68</v>
      </c>
      <c r="N86" s="264"/>
      <c r="O86" s="58"/>
    </row>
    <row r="87" spans="2:15" ht="75.75" customHeight="1">
      <c r="B87" s="248"/>
      <c r="C87" s="54" t="s">
        <v>26</v>
      </c>
      <c r="D87" s="15" t="s">
        <v>156</v>
      </c>
      <c r="E87" s="14">
        <v>1</v>
      </c>
      <c r="F87" s="16">
        <v>4021.09</v>
      </c>
      <c r="G87" s="16"/>
      <c r="H87" s="16"/>
      <c r="I87" s="16"/>
      <c r="J87" s="17" t="s">
        <v>40</v>
      </c>
      <c r="K87" s="55" t="s">
        <v>18</v>
      </c>
      <c r="L87" s="120" t="s">
        <v>64</v>
      </c>
      <c r="M87" s="17" t="s">
        <v>68</v>
      </c>
      <c r="N87" s="111" t="s">
        <v>293</v>
      </c>
      <c r="O87" s="58"/>
    </row>
    <row r="88" spans="2:14" ht="28.5" customHeight="1">
      <c r="B88" s="14">
        <v>2</v>
      </c>
      <c r="C88" s="54" t="s">
        <v>26</v>
      </c>
      <c r="D88" s="25" t="s">
        <v>157</v>
      </c>
      <c r="E88" s="14">
        <v>1</v>
      </c>
      <c r="F88" s="85">
        <v>3000</v>
      </c>
      <c r="G88" s="213" t="s">
        <v>268</v>
      </c>
      <c r="H88" s="85">
        <v>2029871.16</v>
      </c>
      <c r="I88" s="85"/>
      <c r="J88" s="154" t="s">
        <v>40</v>
      </c>
      <c r="K88" s="55" t="s">
        <v>18</v>
      </c>
      <c r="L88" s="17" t="s">
        <v>61</v>
      </c>
      <c r="M88" s="17" t="s">
        <v>68</v>
      </c>
      <c r="N88" s="215" t="s">
        <v>269</v>
      </c>
    </row>
    <row r="89" spans="2:14" ht="28.5" customHeight="1">
      <c r="B89" s="14">
        <v>3</v>
      </c>
      <c r="C89" s="54" t="s">
        <v>26</v>
      </c>
      <c r="D89" s="25" t="s">
        <v>163</v>
      </c>
      <c r="E89" s="14">
        <v>1</v>
      </c>
      <c r="F89" s="85">
        <v>1700</v>
      </c>
      <c r="G89" s="213" t="s">
        <v>259</v>
      </c>
      <c r="H89" s="16">
        <v>2030438.86</v>
      </c>
      <c r="I89" s="217" t="s">
        <v>297</v>
      </c>
      <c r="J89" s="154" t="s">
        <v>40</v>
      </c>
      <c r="K89" s="55" t="s">
        <v>18</v>
      </c>
      <c r="L89" s="17" t="s">
        <v>61</v>
      </c>
      <c r="M89" s="17" t="s">
        <v>68</v>
      </c>
      <c r="N89" s="215" t="s">
        <v>267</v>
      </c>
    </row>
    <row r="90" spans="2:14" ht="60" customHeight="1">
      <c r="B90" s="14">
        <v>4</v>
      </c>
      <c r="C90" s="54" t="s">
        <v>26</v>
      </c>
      <c r="D90" s="25" t="s">
        <v>158</v>
      </c>
      <c r="E90" s="14">
        <v>1</v>
      </c>
      <c r="F90" s="85">
        <v>800</v>
      </c>
      <c r="G90" s="213" t="s">
        <v>260</v>
      </c>
      <c r="H90" s="85">
        <v>260222.92</v>
      </c>
      <c r="I90" s="214" t="s">
        <v>296</v>
      </c>
      <c r="J90" s="154" t="s">
        <v>40</v>
      </c>
      <c r="K90" s="55" t="s">
        <v>18</v>
      </c>
      <c r="L90" s="17" t="s">
        <v>61</v>
      </c>
      <c r="M90" s="17" t="s">
        <v>68</v>
      </c>
      <c r="N90" s="214" t="s">
        <v>263</v>
      </c>
    </row>
    <row r="91" spans="2:14" ht="30.75" customHeight="1">
      <c r="B91" s="14">
        <v>5</v>
      </c>
      <c r="C91" s="54" t="s">
        <v>26</v>
      </c>
      <c r="D91" s="25" t="s">
        <v>96</v>
      </c>
      <c r="E91" s="14">
        <v>1</v>
      </c>
      <c r="F91" s="85">
        <v>270.33</v>
      </c>
      <c r="G91" s="257" t="s">
        <v>289</v>
      </c>
      <c r="H91" s="258"/>
      <c r="I91" s="259"/>
      <c r="J91" s="154" t="s">
        <v>40</v>
      </c>
      <c r="K91" s="55" t="s">
        <v>18</v>
      </c>
      <c r="L91" s="55" t="s">
        <v>64</v>
      </c>
      <c r="M91" s="17" t="s">
        <v>68</v>
      </c>
      <c r="N91" s="111"/>
    </row>
    <row r="92" spans="2:14" ht="30" customHeight="1">
      <c r="B92" s="14">
        <v>6</v>
      </c>
      <c r="C92" s="54" t="s">
        <v>26</v>
      </c>
      <c r="D92" s="25" t="s">
        <v>159</v>
      </c>
      <c r="E92" s="14">
        <v>1</v>
      </c>
      <c r="F92" s="85">
        <v>1207.04</v>
      </c>
      <c r="G92" s="213" t="s">
        <v>261</v>
      </c>
      <c r="H92" s="16">
        <v>3560000</v>
      </c>
      <c r="I92" s="217" t="s">
        <v>298</v>
      </c>
      <c r="J92" s="154" t="s">
        <v>40</v>
      </c>
      <c r="K92" s="55" t="s">
        <v>18</v>
      </c>
      <c r="L92" s="55" t="s">
        <v>64</v>
      </c>
      <c r="M92" s="17" t="s">
        <v>68</v>
      </c>
      <c r="N92" s="111"/>
    </row>
    <row r="93" spans="2:15" s="1" customFormat="1" ht="51.75" customHeight="1">
      <c r="B93" s="14">
        <v>7</v>
      </c>
      <c r="C93" s="54" t="s">
        <v>26</v>
      </c>
      <c r="D93" s="25" t="s">
        <v>160</v>
      </c>
      <c r="E93" s="14">
        <v>1</v>
      </c>
      <c r="F93" s="85">
        <v>2582.54</v>
      </c>
      <c r="G93" s="213" t="s">
        <v>260</v>
      </c>
      <c r="H93" s="16">
        <v>1876821.62</v>
      </c>
      <c r="I93" s="214" t="s">
        <v>296</v>
      </c>
      <c r="J93" s="154" t="s">
        <v>40</v>
      </c>
      <c r="K93" s="55" t="s">
        <v>18</v>
      </c>
      <c r="L93" s="55" t="s">
        <v>64</v>
      </c>
      <c r="M93" s="17" t="s">
        <v>68</v>
      </c>
      <c r="N93" s="214" t="s">
        <v>262</v>
      </c>
      <c r="O93" s="152"/>
    </row>
    <row r="94" spans="2:14" ht="45.75" customHeight="1">
      <c r="B94" s="14">
        <v>8</v>
      </c>
      <c r="C94" s="54" t="s">
        <v>26</v>
      </c>
      <c r="D94" s="150" t="s">
        <v>161</v>
      </c>
      <c r="E94" s="14">
        <v>1</v>
      </c>
      <c r="F94" s="85">
        <v>6900</v>
      </c>
      <c r="G94" s="257" t="s">
        <v>282</v>
      </c>
      <c r="H94" s="258"/>
      <c r="I94" s="259"/>
      <c r="J94" s="154" t="s">
        <v>40</v>
      </c>
      <c r="K94" s="55" t="s">
        <v>18</v>
      </c>
      <c r="L94" s="55"/>
      <c r="M94" s="17" t="s">
        <v>68</v>
      </c>
      <c r="N94" s="111"/>
    </row>
    <row r="95" spans="2:14" ht="51" customHeight="1">
      <c r="B95" s="14">
        <v>9</v>
      </c>
      <c r="C95" s="54" t="s">
        <v>26</v>
      </c>
      <c r="D95" s="150" t="s">
        <v>162</v>
      </c>
      <c r="E95" s="14">
        <v>1</v>
      </c>
      <c r="F95" s="85">
        <v>1500</v>
      </c>
      <c r="G95" s="260" t="s">
        <v>283</v>
      </c>
      <c r="H95" s="261"/>
      <c r="I95" s="262"/>
      <c r="J95" s="154" t="s">
        <v>40</v>
      </c>
      <c r="K95" s="55" t="s">
        <v>18</v>
      </c>
      <c r="L95" s="55"/>
      <c r="M95" s="17" t="s">
        <v>68</v>
      </c>
      <c r="N95" s="111"/>
    </row>
    <row r="96" spans="2:14" s="166" customFormat="1" ht="13.5" customHeight="1">
      <c r="B96" s="198" t="s">
        <v>172</v>
      </c>
      <c r="C96" s="199"/>
      <c r="D96" s="170" t="s">
        <v>207</v>
      </c>
      <c r="E96" s="198"/>
      <c r="F96" s="200"/>
      <c r="G96" s="200"/>
      <c r="H96" s="200"/>
      <c r="I96" s="200"/>
      <c r="J96" s="201"/>
      <c r="K96" s="202"/>
      <c r="L96" s="202"/>
      <c r="M96" s="201"/>
      <c r="N96" s="198"/>
    </row>
    <row r="97" spans="1:14" s="168" customFormat="1" ht="16.5" customHeight="1">
      <c r="A97" s="167"/>
      <c r="B97" s="56" t="s">
        <v>147</v>
      </c>
      <c r="C97" s="54"/>
      <c r="D97" s="15" t="s">
        <v>174</v>
      </c>
      <c r="E97" s="14">
        <v>1</v>
      </c>
      <c r="F97" s="85">
        <v>600</v>
      </c>
      <c r="G97" s="85"/>
      <c r="H97" s="85"/>
      <c r="I97" s="85"/>
      <c r="J97" s="17" t="s">
        <v>217</v>
      </c>
      <c r="K97" s="171" t="s">
        <v>18</v>
      </c>
      <c r="L97" s="55"/>
      <c r="M97" s="154" t="s">
        <v>228</v>
      </c>
      <c r="N97" s="14"/>
    </row>
    <row r="98" spans="2:14" s="168" customFormat="1" ht="51" customHeight="1">
      <c r="B98" s="56" t="s">
        <v>148</v>
      </c>
      <c r="C98" s="54"/>
      <c r="D98" s="15" t="s">
        <v>175</v>
      </c>
      <c r="E98" s="14">
        <v>1</v>
      </c>
      <c r="F98" s="85">
        <v>350</v>
      </c>
      <c r="G98" s="213" t="s">
        <v>260</v>
      </c>
      <c r="H98" s="85">
        <v>246457.28</v>
      </c>
      <c r="I98" s="214" t="s">
        <v>296</v>
      </c>
      <c r="J98" s="17" t="s">
        <v>217</v>
      </c>
      <c r="K98" s="171" t="s">
        <v>18</v>
      </c>
      <c r="L98" s="55"/>
      <c r="M98" s="154" t="s">
        <v>228</v>
      </c>
      <c r="N98" s="214" t="s">
        <v>264</v>
      </c>
    </row>
    <row r="99" spans="2:14" s="168" customFormat="1" ht="15" customHeight="1">
      <c r="B99" s="56" t="s">
        <v>173</v>
      </c>
      <c r="C99" s="54"/>
      <c r="D99" s="15" t="s">
        <v>180</v>
      </c>
      <c r="E99" s="14">
        <v>1</v>
      </c>
      <c r="F99" s="85">
        <v>350</v>
      </c>
      <c r="G99" s="85"/>
      <c r="H99" s="85"/>
      <c r="I99" s="85"/>
      <c r="J99" s="17" t="s">
        <v>217</v>
      </c>
      <c r="K99" s="171" t="s">
        <v>18</v>
      </c>
      <c r="L99" s="55"/>
      <c r="M99" s="154" t="s">
        <v>228</v>
      </c>
      <c r="N99" s="14"/>
    </row>
    <row r="100" spans="2:14" s="168" customFormat="1" ht="15.75" customHeight="1">
      <c r="B100" s="56" t="s">
        <v>176</v>
      </c>
      <c r="C100" s="54"/>
      <c r="D100" s="15" t="s">
        <v>181</v>
      </c>
      <c r="E100" s="14">
        <v>1</v>
      </c>
      <c r="F100" s="85">
        <v>350</v>
      </c>
      <c r="G100" s="85"/>
      <c r="H100" s="85"/>
      <c r="I100" s="85"/>
      <c r="J100" s="17" t="s">
        <v>217</v>
      </c>
      <c r="K100" s="171" t="s">
        <v>18</v>
      </c>
      <c r="L100" s="55"/>
      <c r="M100" s="154" t="s">
        <v>228</v>
      </c>
      <c r="N100" s="14"/>
    </row>
    <row r="101" spans="2:14" s="168" customFormat="1" ht="17.25" customHeight="1">
      <c r="B101" s="56" t="s">
        <v>177</v>
      </c>
      <c r="C101" s="54"/>
      <c r="D101" s="15" t="s">
        <v>213</v>
      </c>
      <c r="E101" s="14">
        <v>1</v>
      </c>
      <c r="F101" s="85">
        <v>650</v>
      </c>
      <c r="G101" s="85"/>
      <c r="H101" s="85"/>
      <c r="I101" s="85"/>
      <c r="J101" s="17" t="s">
        <v>217</v>
      </c>
      <c r="K101" s="171" t="s">
        <v>18</v>
      </c>
      <c r="L101" s="55"/>
      <c r="M101" s="154" t="s">
        <v>228</v>
      </c>
      <c r="N101" s="14"/>
    </row>
    <row r="102" spans="2:14" s="168" customFormat="1" ht="16.5" customHeight="1">
      <c r="B102" s="56" t="s">
        <v>178</v>
      </c>
      <c r="C102" s="54"/>
      <c r="D102" s="15" t="s">
        <v>214</v>
      </c>
      <c r="E102" s="14">
        <v>1</v>
      </c>
      <c r="F102" s="85">
        <v>850</v>
      </c>
      <c r="G102" s="85"/>
      <c r="H102" s="85"/>
      <c r="I102" s="85"/>
      <c r="J102" s="17" t="s">
        <v>217</v>
      </c>
      <c r="K102" s="171" t="s">
        <v>18</v>
      </c>
      <c r="L102" s="55"/>
      <c r="M102" s="154" t="s">
        <v>228</v>
      </c>
      <c r="N102" s="14"/>
    </row>
    <row r="103" spans="2:14" s="168" customFormat="1" ht="18" customHeight="1">
      <c r="B103" s="56" t="s">
        <v>179</v>
      </c>
      <c r="C103" s="54"/>
      <c r="D103" s="15" t="s">
        <v>215</v>
      </c>
      <c r="E103" s="14">
        <v>1</v>
      </c>
      <c r="F103" s="85">
        <v>700</v>
      </c>
      <c r="G103" s="85"/>
      <c r="H103" s="85"/>
      <c r="I103" s="85"/>
      <c r="J103" s="17" t="s">
        <v>217</v>
      </c>
      <c r="K103" s="171" t="s">
        <v>18</v>
      </c>
      <c r="L103" s="55"/>
      <c r="M103" s="154" t="s">
        <v>228</v>
      </c>
      <c r="N103" s="14"/>
    </row>
    <row r="104" spans="2:14" s="168" customFormat="1" ht="19.5" customHeight="1">
      <c r="B104" s="56" t="s">
        <v>182</v>
      </c>
      <c r="C104" s="54"/>
      <c r="D104" s="15" t="s">
        <v>188</v>
      </c>
      <c r="E104" s="14">
        <v>1</v>
      </c>
      <c r="F104" s="85">
        <v>850</v>
      </c>
      <c r="G104" s="85"/>
      <c r="H104" s="85"/>
      <c r="I104" s="85"/>
      <c r="J104" s="17" t="s">
        <v>217</v>
      </c>
      <c r="K104" s="171" t="s">
        <v>18</v>
      </c>
      <c r="L104" s="55"/>
      <c r="M104" s="154" t="s">
        <v>228</v>
      </c>
      <c r="N104" s="14"/>
    </row>
    <row r="105" spans="2:14" s="168" customFormat="1" ht="15" customHeight="1">
      <c r="B105" s="56" t="s">
        <v>183</v>
      </c>
      <c r="C105" s="54"/>
      <c r="D105" s="15" t="s">
        <v>189</v>
      </c>
      <c r="E105" s="14">
        <v>1</v>
      </c>
      <c r="F105" s="85">
        <v>850</v>
      </c>
      <c r="G105" s="85"/>
      <c r="H105" s="85"/>
      <c r="I105" s="85"/>
      <c r="J105" s="17" t="s">
        <v>217</v>
      </c>
      <c r="K105" s="171" t="s">
        <v>18</v>
      </c>
      <c r="L105" s="55"/>
      <c r="M105" s="154" t="s">
        <v>228</v>
      </c>
      <c r="N105" s="14"/>
    </row>
    <row r="106" spans="2:14" s="168" customFormat="1" ht="17.25" customHeight="1">
      <c r="B106" s="56" t="s">
        <v>184</v>
      </c>
      <c r="C106" s="54"/>
      <c r="D106" s="15" t="s">
        <v>190</v>
      </c>
      <c r="E106" s="14">
        <v>1</v>
      </c>
      <c r="F106" s="85">
        <v>550</v>
      </c>
      <c r="G106" s="85"/>
      <c r="H106" s="85"/>
      <c r="I106" s="85"/>
      <c r="J106" s="17" t="s">
        <v>217</v>
      </c>
      <c r="K106" s="171" t="s">
        <v>18</v>
      </c>
      <c r="L106" s="55"/>
      <c r="M106" s="154" t="s">
        <v>228</v>
      </c>
      <c r="N106" s="14"/>
    </row>
    <row r="107" spans="2:14" s="168" customFormat="1" ht="26.25" customHeight="1">
      <c r="B107" s="56" t="s">
        <v>185</v>
      </c>
      <c r="C107" s="54"/>
      <c r="D107" s="15" t="s">
        <v>265</v>
      </c>
      <c r="E107" s="14">
        <v>1</v>
      </c>
      <c r="F107" s="85">
        <v>950</v>
      </c>
      <c r="G107" s="213" t="s">
        <v>270</v>
      </c>
      <c r="H107" s="85">
        <v>1433331.53</v>
      </c>
      <c r="I107" s="217" t="s">
        <v>299</v>
      </c>
      <c r="J107" s="17" t="s">
        <v>217</v>
      </c>
      <c r="K107" s="171" t="s">
        <v>18</v>
      </c>
      <c r="L107" s="55"/>
      <c r="M107" s="154" t="s">
        <v>228</v>
      </c>
      <c r="N107" s="215" t="s">
        <v>266</v>
      </c>
    </row>
    <row r="108" spans="2:14" s="168" customFormat="1" ht="15" customHeight="1">
      <c r="B108" s="56" t="s">
        <v>186</v>
      </c>
      <c r="C108" s="54"/>
      <c r="D108" s="15" t="s">
        <v>191</v>
      </c>
      <c r="E108" s="14">
        <v>1</v>
      </c>
      <c r="F108" s="85">
        <v>350</v>
      </c>
      <c r="G108" s="85"/>
      <c r="H108" s="85"/>
      <c r="I108" s="85"/>
      <c r="J108" s="17" t="s">
        <v>217</v>
      </c>
      <c r="K108" s="171" t="s">
        <v>18</v>
      </c>
      <c r="L108" s="55"/>
      <c r="M108" s="154" t="s">
        <v>228</v>
      </c>
      <c r="N108" s="14"/>
    </row>
    <row r="109" spans="2:14" s="168" customFormat="1" ht="15" customHeight="1">
      <c r="B109" s="56" t="s">
        <v>187</v>
      </c>
      <c r="C109" s="54"/>
      <c r="D109" s="15" t="s">
        <v>193</v>
      </c>
      <c r="E109" s="14">
        <v>1</v>
      </c>
      <c r="F109" s="85">
        <v>350</v>
      </c>
      <c r="G109" s="85"/>
      <c r="H109" s="85"/>
      <c r="I109" s="85"/>
      <c r="J109" s="17" t="s">
        <v>217</v>
      </c>
      <c r="K109" s="171" t="s">
        <v>18</v>
      </c>
      <c r="L109" s="55"/>
      <c r="M109" s="154" t="s">
        <v>228</v>
      </c>
      <c r="N109" s="14"/>
    </row>
    <row r="110" spans="2:14" s="168" customFormat="1" ht="15.75" customHeight="1">
      <c r="B110" s="56" t="s">
        <v>192</v>
      </c>
      <c r="C110" s="54"/>
      <c r="D110" s="15" t="s">
        <v>216</v>
      </c>
      <c r="E110" s="14">
        <v>1</v>
      </c>
      <c r="F110" s="85">
        <v>350</v>
      </c>
      <c r="G110" s="85"/>
      <c r="H110" s="85"/>
      <c r="I110" s="85"/>
      <c r="J110" s="17" t="s">
        <v>217</v>
      </c>
      <c r="K110" s="171" t="s">
        <v>18</v>
      </c>
      <c r="L110" s="55"/>
      <c r="M110" s="154" t="s">
        <v>228</v>
      </c>
      <c r="N110" s="14"/>
    </row>
    <row r="111" spans="2:14" s="168" customFormat="1" ht="15.75" customHeight="1">
      <c r="B111" s="56" t="s">
        <v>194</v>
      </c>
      <c r="C111" s="54"/>
      <c r="D111" s="15" t="s">
        <v>196</v>
      </c>
      <c r="E111" s="14">
        <v>1</v>
      </c>
      <c r="F111" s="85">
        <v>1500</v>
      </c>
      <c r="G111" s="85"/>
      <c r="H111" s="85"/>
      <c r="I111" s="85"/>
      <c r="J111" s="17" t="s">
        <v>217</v>
      </c>
      <c r="K111" s="171" t="s">
        <v>18</v>
      </c>
      <c r="L111" s="55"/>
      <c r="M111" s="154" t="s">
        <v>228</v>
      </c>
      <c r="N111" s="14"/>
    </row>
    <row r="112" spans="2:14" s="168" customFormat="1" ht="15" customHeight="1">
      <c r="B112" s="56" t="s">
        <v>195</v>
      </c>
      <c r="C112" s="54"/>
      <c r="D112" s="15" t="s">
        <v>200</v>
      </c>
      <c r="E112" s="14">
        <v>1</v>
      </c>
      <c r="F112" s="85">
        <v>650</v>
      </c>
      <c r="G112" s="85"/>
      <c r="H112" s="85"/>
      <c r="I112" s="85"/>
      <c r="J112" s="17" t="s">
        <v>217</v>
      </c>
      <c r="K112" s="171" t="s">
        <v>18</v>
      </c>
      <c r="L112" s="55"/>
      <c r="M112" s="154" t="s">
        <v>228</v>
      </c>
      <c r="N112" s="14"/>
    </row>
    <row r="113" spans="2:14" s="168" customFormat="1" ht="15" customHeight="1">
      <c r="B113" s="56" t="s">
        <v>197</v>
      </c>
      <c r="C113" s="54"/>
      <c r="D113" s="15" t="s">
        <v>199</v>
      </c>
      <c r="E113" s="14">
        <v>1</v>
      </c>
      <c r="F113" s="85">
        <v>950</v>
      </c>
      <c r="G113" s="85"/>
      <c r="H113" s="85"/>
      <c r="I113" s="85"/>
      <c r="J113" s="17" t="s">
        <v>217</v>
      </c>
      <c r="K113" s="171" t="s">
        <v>18</v>
      </c>
      <c r="L113" s="55"/>
      <c r="M113" s="154" t="s">
        <v>228</v>
      </c>
      <c r="N113" s="14"/>
    </row>
    <row r="114" spans="2:14" s="168" customFormat="1" ht="15.75" customHeight="1">
      <c r="B114" s="56" t="s">
        <v>202</v>
      </c>
      <c r="C114" s="54"/>
      <c r="D114" s="15" t="s">
        <v>198</v>
      </c>
      <c r="E114" s="14">
        <v>1</v>
      </c>
      <c r="F114" s="85">
        <v>550</v>
      </c>
      <c r="G114" s="85"/>
      <c r="H114" s="85"/>
      <c r="I114" s="85"/>
      <c r="J114" s="17" t="s">
        <v>217</v>
      </c>
      <c r="K114" s="171" t="s">
        <v>18</v>
      </c>
      <c r="L114" s="55"/>
      <c r="M114" s="154" t="s">
        <v>228</v>
      </c>
      <c r="N114" s="14"/>
    </row>
    <row r="115" spans="2:14" s="168" customFormat="1" ht="15.75" customHeight="1">
      <c r="B115" s="56" t="s">
        <v>203</v>
      </c>
      <c r="C115" s="54"/>
      <c r="D115" s="15" t="s">
        <v>201</v>
      </c>
      <c r="E115" s="14">
        <v>1</v>
      </c>
      <c r="F115" s="85">
        <v>750</v>
      </c>
      <c r="G115" s="85"/>
      <c r="H115" s="85"/>
      <c r="I115" s="85"/>
      <c r="J115" s="17" t="s">
        <v>217</v>
      </c>
      <c r="K115" s="171" t="s">
        <v>18</v>
      </c>
      <c r="L115" s="55"/>
      <c r="M115" s="154" t="s">
        <v>228</v>
      </c>
      <c r="N115" s="14"/>
    </row>
    <row r="116" spans="2:14" s="168" customFormat="1" ht="15.75" customHeight="1">
      <c r="B116" s="56" t="s">
        <v>204</v>
      </c>
      <c r="C116" s="54"/>
      <c r="D116" s="15" t="s">
        <v>209</v>
      </c>
      <c r="E116" s="14">
        <v>1</v>
      </c>
      <c r="F116" s="85">
        <v>350</v>
      </c>
      <c r="G116" s="85"/>
      <c r="H116" s="85"/>
      <c r="I116" s="85"/>
      <c r="J116" s="17" t="s">
        <v>217</v>
      </c>
      <c r="K116" s="171" t="s">
        <v>18</v>
      </c>
      <c r="L116" s="55"/>
      <c r="M116" s="154" t="s">
        <v>228</v>
      </c>
      <c r="N116" s="14"/>
    </row>
    <row r="117" spans="2:14" s="168" customFormat="1" ht="15" customHeight="1">
      <c r="B117" s="56" t="s">
        <v>205</v>
      </c>
      <c r="C117" s="54"/>
      <c r="D117" s="15" t="s">
        <v>210</v>
      </c>
      <c r="E117" s="14">
        <v>1</v>
      </c>
      <c r="F117" s="85">
        <v>500</v>
      </c>
      <c r="G117" s="85"/>
      <c r="H117" s="85"/>
      <c r="I117" s="85"/>
      <c r="J117" s="17" t="s">
        <v>217</v>
      </c>
      <c r="K117" s="171" t="s">
        <v>18</v>
      </c>
      <c r="L117" s="55"/>
      <c r="M117" s="154" t="s">
        <v>228</v>
      </c>
      <c r="N117" s="14"/>
    </row>
    <row r="118" spans="2:14" s="168" customFormat="1" ht="17.25" customHeight="1">
      <c r="B118" s="56" t="s">
        <v>206</v>
      </c>
      <c r="C118" s="54"/>
      <c r="D118" s="15" t="s">
        <v>208</v>
      </c>
      <c r="E118" s="14">
        <v>1</v>
      </c>
      <c r="F118" s="85">
        <v>550</v>
      </c>
      <c r="G118" s="85"/>
      <c r="H118" s="85"/>
      <c r="I118" s="85"/>
      <c r="J118" s="17" t="s">
        <v>217</v>
      </c>
      <c r="K118" s="171" t="s">
        <v>18</v>
      </c>
      <c r="L118" s="55"/>
      <c r="M118" s="154" t="s">
        <v>228</v>
      </c>
      <c r="N118" s="14"/>
    </row>
    <row r="119" spans="2:14" s="1" customFormat="1" ht="48.75" customHeight="1">
      <c r="B119" s="14">
        <v>11</v>
      </c>
      <c r="C119" s="62" t="s">
        <v>26</v>
      </c>
      <c r="D119" s="63" t="s">
        <v>1</v>
      </c>
      <c r="E119" s="42"/>
      <c r="F119" s="44">
        <v>1500</v>
      </c>
      <c r="G119" s="44"/>
      <c r="H119" s="44"/>
      <c r="I119" s="44"/>
      <c r="J119" s="109" t="s">
        <v>32</v>
      </c>
      <c r="K119" s="115" t="s">
        <v>168</v>
      </c>
      <c r="L119" s="45" t="s">
        <v>2</v>
      </c>
      <c r="M119" s="45" t="s">
        <v>68</v>
      </c>
      <c r="N119" s="46"/>
    </row>
    <row r="120" spans="2:14" s="1" customFormat="1" ht="4.5" customHeight="1">
      <c r="B120" s="14"/>
      <c r="C120" s="68"/>
      <c r="D120" s="86"/>
      <c r="E120" s="14"/>
      <c r="F120" s="16"/>
      <c r="G120" s="16"/>
      <c r="H120" s="16"/>
      <c r="I120" s="16"/>
      <c r="J120" s="17"/>
      <c r="K120" s="65"/>
      <c r="L120" s="65"/>
      <c r="M120" s="65"/>
      <c r="N120" s="14"/>
    </row>
    <row r="121" spans="2:14" ht="17.25" customHeight="1">
      <c r="B121" s="27"/>
      <c r="C121" s="27"/>
      <c r="D121" s="66" t="s">
        <v>41</v>
      </c>
      <c r="E121" s="27"/>
      <c r="F121" s="29">
        <f>F122+F123+F124+F125</f>
        <v>69406.07</v>
      </c>
      <c r="G121" s="29"/>
      <c r="H121" s="29"/>
      <c r="I121" s="29"/>
      <c r="J121" s="30"/>
      <c r="K121" s="135"/>
      <c r="L121" s="67"/>
      <c r="M121" s="67"/>
      <c r="N121" s="27"/>
    </row>
    <row r="122" spans="2:14" s="1" customFormat="1" ht="17.25" customHeight="1">
      <c r="B122" s="14"/>
      <c r="C122" s="68"/>
      <c r="D122" s="18" t="s">
        <v>18</v>
      </c>
      <c r="E122" s="14"/>
      <c r="F122" s="16">
        <f>F88+F89+F90+F91+F92+F93+F94+F95+F97+F98+F99+F100+F101+F102+F103+F104+F105+F106+F107+F108+F109+F110+F111+F112+F113+F114+F115+F116+F117+F118+F86+F87</f>
        <v>39423.47</v>
      </c>
      <c r="G122" s="16"/>
      <c r="H122" s="16"/>
      <c r="I122" s="16"/>
      <c r="J122" s="17"/>
      <c r="K122" s="136"/>
      <c r="L122" s="56"/>
      <c r="M122" s="56"/>
      <c r="N122" s="14"/>
    </row>
    <row r="123" spans="2:14" s="1" customFormat="1" ht="15.75" customHeight="1">
      <c r="B123" s="20"/>
      <c r="C123" s="70"/>
      <c r="D123" s="34" t="s">
        <v>19</v>
      </c>
      <c r="E123" s="20"/>
      <c r="F123" s="22">
        <v>0</v>
      </c>
      <c r="G123" s="22"/>
      <c r="H123" s="22"/>
      <c r="I123" s="22"/>
      <c r="J123" s="23"/>
      <c r="K123" s="137"/>
      <c r="L123" s="71"/>
      <c r="M123" s="71"/>
      <c r="N123" s="20"/>
    </row>
    <row r="124" spans="2:14" s="1" customFormat="1" ht="19.5" customHeight="1">
      <c r="B124" s="36"/>
      <c r="C124" s="72"/>
      <c r="D124" s="37" t="s">
        <v>20</v>
      </c>
      <c r="E124" s="36"/>
      <c r="F124" s="38">
        <f>F85</f>
        <v>28482.6</v>
      </c>
      <c r="G124" s="38"/>
      <c r="H124" s="38"/>
      <c r="I124" s="38"/>
      <c r="J124" s="39"/>
      <c r="K124" s="138"/>
      <c r="L124" s="73"/>
      <c r="M124" s="73"/>
      <c r="N124" s="36"/>
    </row>
    <row r="125" spans="2:14" s="1" customFormat="1" ht="21" customHeight="1">
      <c r="B125" s="42"/>
      <c r="C125" s="74"/>
      <c r="D125" s="43" t="s">
        <v>21</v>
      </c>
      <c r="E125" s="42"/>
      <c r="F125" s="44">
        <f>F119</f>
        <v>1500</v>
      </c>
      <c r="G125" s="44"/>
      <c r="H125" s="44"/>
      <c r="I125" s="44"/>
      <c r="J125" s="45"/>
      <c r="K125" s="139"/>
      <c r="L125" s="46"/>
      <c r="M125" s="46"/>
      <c r="N125" s="42"/>
    </row>
    <row r="126" spans="2:14" s="1" customFormat="1" ht="4.5" customHeight="1">
      <c r="B126" s="14"/>
      <c r="C126" s="14"/>
      <c r="D126" s="25"/>
      <c r="E126" s="14"/>
      <c r="F126" s="16"/>
      <c r="G126" s="16"/>
      <c r="H126" s="16"/>
      <c r="I126" s="16"/>
      <c r="J126" s="17"/>
      <c r="K126" s="56"/>
      <c r="L126" s="56"/>
      <c r="M126" s="56"/>
      <c r="N126" s="14"/>
    </row>
    <row r="127" spans="2:14" ht="15.75" customHeight="1">
      <c r="B127" s="78"/>
      <c r="C127" s="79"/>
      <c r="D127" s="51" t="s">
        <v>4</v>
      </c>
      <c r="E127" s="78"/>
      <c r="F127" s="80"/>
      <c r="G127" s="80"/>
      <c r="H127" s="80"/>
      <c r="I127" s="80"/>
      <c r="J127" s="81"/>
      <c r="K127" s="81"/>
      <c r="L127" s="81"/>
      <c r="M127" s="81"/>
      <c r="N127" s="78"/>
    </row>
    <row r="128" spans="2:14" s="1" customFormat="1" ht="21.75" customHeight="1">
      <c r="B128" s="14">
        <v>1</v>
      </c>
      <c r="C128" s="54" t="s">
        <v>26</v>
      </c>
      <c r="D128" s="25" t="s">
        <v>3</v>
      </c>
      <c r="E128" s="14">
        <v>1</v>
      </c>
      <c r="F128" s="16">
        <v>100</v>
      </c>
      <c r="G128" s="16"/>
      <c r="H128" s="16"/>
      <c r="I128" s="16"/>
      <c r="J128" s="17" t="s">
        <v>28</v>
      </c>
      <c r="K128" s="55" t="s">
        <v>18</v>
      </c>
      <c r="L128" s="55"/>
      <c r="M128" s="17" t="s">
        <v>67</v>
      </c>
      <c r="N128" s="14"/>
    </row>
    <row r="129" spans="2:14" s="1" customFormat="1" ht="84.75" customHeight="1">
      <c r="B129" s="20">
        <v>2</v>
      </c>
      <c r="C129" s="57" t="s">
        <v>26</v>
      </c>
      <c r="D129" s="157" t="s">
        <v>153</v>
      </c>
      <c r="E129" s="20">
        <v>1</v>
      </c>
      <c r="F129" s="22">
        <v>8173.5</v>
      </c>
      <c r="G129" s="211" t="s">
        <v>271</v>
      </c>
      <c r="H129" s="22">
        <v>4000000</v>
      </c>
      <c r="I129" s="22"/>
      <c r="J129" s="23" t="s">
        <v>42</v>
      </c>
      <c r="K129" s="61" t="s">
        <v>19</v>
      </c>
      <c r="L129" s="23"/>
      <c r="M129" s="23" t="s">
        <v>5</v>
      </c>
      <c r="N129" s="20"/>
    </row>
    <row r="130" spans="2:14" s="1" customFormat="1" ht="94.5" customHeight="1">
      <c r="B130" s="20">
        <v>3</v>
      </c>
      <c r="C130" s="57" t="s">
        <v>26</v>
      </c>
      <c r="D130" s="157" t="s">
        <v>154</v>
      </c>
      <c r="E130" s="20">
        <v>1</v>
      </c>
      <c r="F130" s="22">
        <v>10950</v>
      </c>
      <c r="G130" s="211" t="s">
        <v>306</v>
      </c>
      <c r="H130" s="22">
        <v>2760000</v>
      </c>
      <c r="I130" s="22"/>
      <c r="J130" s="23" t="s">
        <v>42</v>
      </c>
      <c r="K130" s="61" t="s">
        <v>19</v>
      </c>
      <c r="L130" s="23"/>
      <c r="M130" s="23" t="s">
        <v>5</v>
      </c>
      <c r="N130" s="20" t="s">
        <v>307</v>
      </c>
    </row>
    <row r="131" spans="2:14" s="1" customFormat="1" ht="24" customHeight="1">
      <c r="B131" s="42">
        <v>4</v>
      </c>
      <c r="C131" s="62" t="s">
        <v>26</v>
      </c>
      <c r="D131" s="63" t="s">
        <v>233</v>
      </c>
      <c r="E131" s="42"/>
      <c r="F131" s="44">
        <v>500</v>
      </c>
      <c r="G131" s="44"/>
      <c r="H131" s="44"/>
      <c r="I131" s="44"/>
      <c r="J131" s="45" t="s">
        <v>73</v>
      </c>
      <c r="K131" s="115" t="s">
        <v>168</v>
      </c>
      <c r="L131" s="45"/>
      <c r="M131" s="45" t="s">
        <v>226</v>
      </c>
      <c r="N131" s="42" t="s">
        <v>288</v>
      </c>
    </row>
    <row r="132" spans="2:14" s="1" customFormat="1" ht="9" customHeight="1">
      <c r="B132" s="14"/>
      <c r="C132" s="68"/>
      <c r="D132" s="86"/>
      <c r="E132" s="14"/>
      <c r="F132" s="16"/>
      <c r="G132" s="16"/>
      <c r="H132" s="16"/>
      <c r="I132" s="16"/>
      <c r="J132" s="17"/>
      <c r="K132" s="69"/>
      <c r="L132" s="69"/>
      <c r="M132" s="69"/>
      <c r="N132" s="14"/>
    </row>
    <row r="133" spans="2:14" ht="24" customHeight="1">
      <c r="B133" s="27"/>
      <c r="C133" s="27"/>
      <c r="D133" s="66" t="s">
        <v>43</v>
      </c>
      <c r="E133" s="27"/>
      <c r="F133" s="29">
        <f>F134+F135+F136+F137</f>
        <v>19723.5</v>
      </c>
      <c r="G133" s="29"/>
      <c r="H133" s="29"/>
      <c r="I133" s="29"/>
      <c r="J133" s="30"/>
      <c r="K133" s="135"/>
      <c r="L133" s="67"/>
      <c r="M133" s="67"/>
      <c r="N133" s="27"/>
    </row>
    <row r="134" spans="2:14" s="1" customFormat="1" ht="18" customHeight="1">
      <c r="B134" s="14"/>
      <c r="C134" s="68"/>
      <c r="D134" s="18" t="s">
        <v>18</v>
      </c>
      <c r="E134" s="14"/>
      <c r="F134" s="16">
        <f>F128</f>
        <v>100</v>
      </c>
      <c r="G134" s="16"/>
      <c r="H134" s="16"/>
      <c r="I134" s="16"/>
      <c r="J134" s="17"/>
      <c r="K134" s="136"/>
      <c r="L134" s="56"/>
      <c r="M134" s="56"/>
      <c r="N134" s="14"/>
    </row>
    <row r="135" spans="2:14" s="1" customFormat="1" ht="18" customHeight="1">
      <c r="B135" s="20"/>
      <c r="C135" s="70"/>
      <c r="D135" s="34" t="s">
        <v>19</v>
      </c>
      <c r="E135" s="20"/>
      <c r="F135" s="22">
        <f>F129+F130</f>
        <v>19123.5</v>
      </c>
      <c r="G135" s="22"/>
      <c r="H135" s="22"/>
      <c r="I135" s="22"/>
      <c r="J135" s="23"/>
      <c r="K135" s="137"/>
      <c r="L135" s="71"/>
      <c r="M135" s="71"/>
      <c r="N135" s="20"/>
    </row>
    <row r="136" spans="2:14" s="1" customFormat="1" ht="20.25" customHeight="1">
      <c r="B136" s="36"/>
      <c r="C136" s="72"/>
      <c r="D136" s="37" t="s">
        <v>20</v>
      </c>
      <c r="E136" s="36"/>
      <c r="F136" s="38">
        <f>0</f>
        <v>0</v>
      </c>
      <c r="G136" s="38"/>
      <c r="H136" s="38"/>
      <c r="I136" s="38"/>
      <c r="J136" s="39"/>
      <c r="K136" s="138"/>
      <c r="L136" s="73"/>
      <c r="M136" s="73"/>
      <c r="N136" s="36"/>
    </row>
    <row r="137" spans="2:14" s="1" customFormat="1" ht="20.25" customHeight="1">
      <c r="B137" s="42"/>
      <c r="C137" s="87"/>
      <c r="D137" s="43" t="s">
        <v>21</v>
      </c>
      <c r="E137" s="42"/>
      <c r="F137" s="44">
        <f>F131</f>
        <v>500</v>
      </c>
      <c r="G137" s="44"/>
      <c r="H137" s="44"/>
      <c r="I137" s="44"/>
      <c r="J137" s="45"/>
      <c r="K137" s="139"/>
      <c r="L137" s="46"/>
      <c r="M137" s="46"/>
      <c r="N137" s="42"/>
    </row>
    <row r="138" spans="2:14" s="1" customFormat="1" ht="5.25" customHeight="1">
      <c r="B138" s="88"/>
      <c r="C138" s="76"/>
      <c r="D138" s="89"/>
      <c r="E138" s="14"/>
      <c r="F138" s="90"/>
      <c r="G138" s="90"/>
      <c r="H138" s="90"/>
      <c r="I138" s="90"/>
      <c r="J138" s="91"/>
      <c r="K138" s="142"/>
      <c r="L138" s="92"/>
      <c r="M138" s="92"/>
      <c r="N138" s="14"/>
    </row>
    <row r="139" spans="2:14" ht="18" customHeight="1">
      <c r="B139" s="81"/>
      <c r="C139" s="83"/>
      <c r="D139" s="51" t="s">
        <v>276</v>
      </c>
      <c r="E139" s="81"/>
      <c r="F139" s="84"/>
      <c r="G139" s="84"/>
      <c r="H139" s="84"/>
      <c r="I139" s="84"/>
      <c r="J139" s="81"/>
      <c r="K139" s="81"/>
      <c r="L139" s="81"/>
      <c r="M139" s="81"/>
      <c r="N139" s="78"/>
    </row>
    <row r="140" spans="2:15" ht="70.5" customHeight="1">
      <c r="B140" s="20">
        <v>1</v>
      </c>
      <c r="C140" s="57" t="s">
        <v>26</v>
      </c>
      <c r="D140" s="21" t="s">
        <v>277</v>
      </c>
      <c r="E140" s="20">
        <v>1</v>
      </c>
      <c r="F140" s="22">
        <v>0</v>
      </c>
      <c r="G140" s="211" t="s">
        <v>256</v>
      </c>
      <c r="H140" s="22">
        <v>180170.67</v>
      </c>
      <c r="I140" s="22"/>
      <c r="J140" s="71" t="s">
        <v>29</v>
      </c>
      <c r="K140" s="61" t="s">
        <v>19</v>
      </c>
      <c r="L140" s="23" t="s">
        <v>69</v>
      </c>
      <c r="M140" s="23" t="s">
        <v>67</v>
      </c>
      <c r="N140" s="216" t="s">
        <v>279</v>
      </c>
      <c r="O140" s="1"/>
    </row>
    <row r="141" spans="2:14" s="8" customFormat="1" ht="18.75" customHeight="1">
      <c r="B141" s="93" t="s">
        <v>16</v>
      </c>
      <c r="C141" s="94"/>
      <c r="D141" s="95" t="s">
        <v>44</v>
      </c>
      <c r="E141" s="96"/>
      <c r="F141" s="97">
        <f>F142+F143+F144+F145</f>
        <v>143527.271</v>
      </c>
      <c r="G141" s="206"/>
      <c r="H141" s="206"/>
      <c r="I141" s="206"/>
      <c r="J141" s="98" t="s">
        <v>16</v>
      </c>
      <c r="K141" s="143"/>
      <c r="L141" s="98"/>
      <c r="M141" s="98"/>
      <c r="N141" s="114"/>
    </row>
    <row r="142" spans="2:14" s="1" customFormat="1" ht="17.25" customHeight="1">
      <c r="B142" s="14"/>
      <c r="C142" s="68"/>
      <c r="D142" s="18" t="s">
        <v>18</v>
      </c>
      <c r="E142" s="14"/>
      <c r="F142" s="16">
        <f>F38+F53+F79+F122+F134</f>
        <v>61509.33</v>
      </c>
      <c r="G142" s="16"/>
      <c r="H142" s="16"/>
      <c r="I142" s="16"/>
      <c r="J142" s="17"/>
      <c r="K142" s="136"/>
      <c r="L142" s="56"/>
      <c r="M142" s="56"/>
      <c r="N142" s="14"/>
    </row>
    <row r="143" spans="2:14" s="1" customFormat="1" ht="18" customHeight="1">
      <c r="B143" s="20"/>
      <c r="C143" s="70"/>
      <c r="D143" s="34" t="s">
        <v>19</v>
      </c>
      <c r="E143" s="20"/>
      <c r="F143" s="22">
        <f>F39+F54+F80+F123+F135</f>
        <v>49269.16</v>
      </c>
      <c r="G143" s="22"/>
      <c r="H143" s="22"/>
      <c r="I143" s="22"/>
      <c r="J143" s="23"/>
      <c r="K143" s="137"/>
      <c r="L143" s="71"/>
      <c r="M143" s="71"/>
      <c r="N143" s="20"/>
    </row>
    <row r="144" spans="2:14" s="1" customFormat="1" ht="18.75" customHeight="1">
      <c r="B144" s="36"/>
      <c r="C144" s="72"/>
      <c r="D144" s="37" t="s">
        <v>20</v>
      </c>
      <c r="E144" s="36"/>
      <c r="F144" s="38">
        <f>F40+F55+F81+F124+F136</f>
        <v>28482.6</v>
      </c>
      <c r="G144" s="38"/>
      <c r="H144" s="38"/>
      <c r="I144" s="38"/>
      <c r="J144" s="39"/>
      <c r="K144" s="138"/>
      <c r="L144" s="73"/>
      <c r="M144" s="73"/>
      <c r="N144" s="36"/>
    </row>
    <row r="145" spans="2:14" s="1" customFormat="1" ht="19.5" customHeight="1">
      <c r="B145" s="42"/>
      <c r="C145" s="74"/>
      <c r="D145" s="43" t="s">
        <v>21</v>
      </c>
      <c r="E145" s="42"/>
      <c r="F145" s="44">
        <f>F41+F56+F82+F125+F137</f>
        <v>4266.1810000000005</v>
      </c>
      <c r="G145" s="44"/>
      <c r="H145" s="44"/>
      <c r="I145" s="44"/>
      <c r="J145" s="45"/>
      <c r="K145" s="139"/>
      <c r="L145" s="46"/>
      <c r="M145" s="46"/>
      <c r="N145" s="42"/>
    </row>
    <row r="146" spans="4:10" ht="6.75" customHeight="1">
      <c r="D146" s="8"/>
      <c r="E146" s="8"/>
      <c r="F146" s="9"/>
      <c r="G146" s="9"/>
      <c r="H146" s="9"/>
      <c r="I146" s="9"/>
      <c r="J146" s="47"/>
    </row>
    <row r="147" spans="2:14" ht="17.25" customHeight="1">
      <c r="B147" s="19"/>
      <c r="C147" s="19"/>
      <c r="D147" s="123" t="s">
        <v>240</v>
      </c>
      <c r="E147" s="123"/>
      <c r="F147" s="174"/>
      <c r="G147" s="174"/>
      <c r="H147" s="174"/>
      <c r="I147" s="174"/>
      <c r="J147" s="175"/>
      <c r="K147" s="19"/>
      <c r="L147" s="19"/>
      <c r="M147" s="19"/>
      <c r="N147" s="111"/>
    </row>
    <row r="148" spans="2:14" s="10" customFormat="1" ht="15" customHeight="1">
      <c r="B148" s="113"/>
      <c r="C148" s="113"/>
      <c r="D148" s="178" t="s">
        <v>45</v>
      </c>
      <c r="E148" s="113"/>
      <c r="F148" s="179"/>
      <c r="G148" s="179"/>
      <c r="H148" s="179"/>
      <c r="I148" s="179"/>
      <c r="J148" s="113"/>
      <c r="K148" s="180" t="s">
        <v>16</v>
      </c>
      <c r="L148" s="180"/>
      <c r="M148" s="180"/>
      <c r="N148" s="53"/>
    </row>
    <row r="149" spans="2:14" ht="33" customHeight="1">
      <c r="B149" s="14">
        <v>1</v>
      </c>
      <c r="C149" s="54" t="s">
        <v>26</v>
      </c>
      <c r="D149" s="25" t="s">
        <v>46</v>
      </c>
      <c r="E149" s="14">
        <v>1</v>
      </c>
      <c r="F149" s="16">
        <v>50</v>
      </c>
      <c r="G149" s="16"/>
      <c r="H149" s="16"/>
      <c r="I149" s="16"/>
      <c r="J149" s="17" t="s">
        <v>28</v>
      </c>
      <c r="K149" s="18" t="s">
        <v>18</v>
      </c>
      <c r="L149" s="18"/>
      <c r="M149" s="56" t="s">
        <v>238</v>
      </c>
      <c r="N149" s="123"/>
    </row>
    <row r="150" spans="2:14" ht="35.25" customHeight="1">
      <c r="B150" s="14">
        <v>2</v>
      </c>
      <c r="C150" s="57" t="s">
        <v>26</v>
      </c>
      <c r="D150" s="121" t="s">
        <v>114</v>
      </c>
      <c r="E150" s="20">
        <v>1</v>
      </c>
      <c r="F150" s="22">
        <v>220.3</v>
      </c>
      <c r="G150" s="216" t="s">
        <v>308</v>
      </c>
      <c r="H150" s="22">
        <v>2464399.32</v>
      </c>
      <c r="I150" s="22"/>
      <c r="J150" s="23" t="s">
        <v>6</v>
      </c>
      <c r="K150" s="61" t="s">
        <v>19</v>
      </c>
      <c r="L150" s="122"/>
      <c r="M150" s="71" t="s">
        <v>239</v>
      </c>
      <c r="N150" s="20" t="s">
        <v>309</v>
      </c>
    </row>
    <row r="151" spans="2:14" ht="94.5" customHeight="1">
      <c r="B151" s="14">
        <v>3</v>
      </c>
      <c r="C151" s="54" t="s">
        <v>26</v>
      </c>
      <c r="D151" s="163" t="s">
        <v>170</v>
      </c>
      <c r="E151" s="14">
        <v>1</v>
      </c>
      <c r="F151" s="16">
        <v>6592.67</v>
      </c>
      <c r="G151" s="234" t="s">
        <v>290</v>
      </c>
      <c r="H151" s="235"/>
      <c r="I151" s="236"/>
      <c r="J151" s="17" t="s">
        <v>47</v>
      </c>
      <c r="K151" s="18" t="s">
        <v>18</v>
      </c>
      <c r="L151" s="17" t="s">
        <v>64</v>
      </c>
      <c r="M151" s="17" t="s">
        <v>84</v>
      </c>
      <c r="N151" s="129"/>
    </row>
    <row r="152" spans="2:14" ht="3" customHeight="1">
      <c r="B152" s="14"/>
      <c r="C152" s="14"/>
      <c r="D152" s="25"/>
      <c r="E152" s="14"/>
      <c r="F152" s="16"/>
      <c r="G152" s="16"/>
      <c r="H152" s="16"/>
      <c r="I152" s="16"/>
      <c r="J152" s="17"/>
      <c r="K152" s="26"/>
      <c r="L152" s="26"/>
      <c r="M152" s="26"/>
      <c r="N152" s="123"/>
    </row>
    <row r="153" spans="2:14" ht="19.5" customHeight="1">
      <c r="B153" s="27"/>
      <c r="C153" s="27"/>
      <c r="D153" s="28" t="s">
        <v>48</v>
      </c>
      <c r="E153" s="27"/>
      <c r="F153" s="29">
        <f>F154+F155+F156+F157</f>
        <v>6862.97</v>
      </c>
      <c r="G153" s="29"/>
      <c r="H153" s="29"/>
      <c r="I153" s="29"/>
      <c r="J153" s="30"/>
      <c r="K153" s="144"/>
      <c r="L153" s="31"/>
      <c r="M153" s="31"/>
      <c r="N153" s="125"/>
    </row>
    <row r="154" spans="2:14" s="1" customFormat="1" ht="17.25" customHeight="1">
      <c r="B154" s="14"/>
      <c r="C154" s="68"/>
      <c r="D154" s="18" t="s">
        <v>18</v>
      </c>
      <c r="E154" s="14"/>
      <c r="F154" s="16">
        <f>F149+F151</f>
        <v>6642.67</v>
      </c>
      <c r="G154" s="16"/>
      <c r="H154" s="16"/>
      <c r="I154" s="16"/>
      <c r="J154" s="17"/>
      <c r="K154" s="145"/>
      <c r="L154" s="33"/>
      <c r="M154" s="33"/>
      <c r="N154" s="123"/>
    </row>
    <row r="155" spans="2:14" s="1" customFormat="1" ht="15.75" customHeight="1">
      <c r="B155" s="20"/>
      <c r="C155" s="70"/>
      <c r="D155" s="34" t="s">
        <v>19</v>
      </c>
      <c r="E155" s="20"/>
      <c r="F155" s="22">
        <f>F150</f>
        <v>220.3</v>
      </c>
      <c r="G155" s="22"/>
      <c r="H155" s="22"/>
      <c r="I155" s="22"/>
      <c r="J155" s="23"/>
      <c r="K155" s="147"/>
      <c r="L155" s="35"/>
      <c r="M155" s="35"/>
      <c r="N155" s="126"/>
    </row>
    <row r="156" spans="2:14" s="1" customFormat="1" ht="21" customHeight="1">
      <c r="B156" s="36"/>
      <c r="C156" s="72"/>
      <c r="D156" s="37" t="s">
        <v>20</v>
      </c>
      <c r="E156" s="36"/>
      <c r="F156" s="38">
        <v>0</v>
      </c>
      <c r="G156" s="38"/>
      <c r="H156" s="38"/>
      <c r="I156" s="38"/>
      <c r="J156" s="39"/>
      <c r="K156" s="146"/>
      <c r="L156" s="40"/>
      <c r="M156" s="40"/>
      <c r="N156" s="124"/>
    </row>
    <row r="157" spans="2:14" s="1" customFormat="1" ht="18" customHeight="1">
      <c r="B157" s="42"/>
      <c r="C157" s="74"/>
      <c r="D157" s="43" t="s">
        <v>21</v>
      </c>
      <c r="E157" s="42"/>
      <c r="F157" s="44">
        <v>0</v>
      </c>
      <c r="G157" s="44"/>
      <c r="H157" s="44"/>
      <c r="I157" s="44"/>
      <c r="J157" s="45"/>
      <c r="K157" s="139"/>
      <c r="L157" s="46"/>
      <c r="M157" s="46"/>
      <c r="N157" s="127"/>
    </row>
    <row r="158" spans="2:14" s="1" customFormat="1" ht="9" customHeight="1">
      <c r="B158" s="14"/>
      <c r="C158" s="76"/>
      <c r="D158" s="77"/>
      <c r="E158" s="14"/>
      <c r="F158" s="16"/>
      <c r="G158" s="16"/>
      <c r="H158" s="16"/>
      <c r="I158" s="16"/>
      <c r="J158" s="17"/>
      <c r="K158" s="33"/>
      <c r="L158" s="33"/>
      <c r="M158" s="33"/>
      <c r="N158" s="123"/>
    </row>
    <row r="159" spans="2:14" ht="14.25">
      <c r="B159" s="78"/>
      <c r="C159" s="79"/>
      <c r="D159" s="51" t="s">
        <v>49</v>
      </c>
      <c r="E159" s="78"/>
      <c r="F159" s="80"/>
      <c r="G159" s="80"/>
      <c r="H159" s="80"/>
      <c r="I159" s="80"/>
      <c r="J159" s="81"/>
      <c r="K159" s="100"/>
      <c r="L159" s="100"/>
      <c r="M159" s="100"/>
      <c r="N159" s="128"/>
    </row>
    <row r="160" spans="2:14" ht="62.25" customHeight="1">
      <c r="B160" s="14">
        <v>1</v>
      </c>
      <c r="C160" s="62" t="s">
        <v>26</v>
      </c>
      <c r="D160" s="63" t="s">
        <v>108</v>
      </c>
      <c r="E160" s="42">
        <v>1</v>
      </c>
      <c r="F160" s="44">
        <v>1647.24</v>
      </c>
      <c r="G160" s="44"/>
      <c r="H160" s="44"/>
      <c r="I160" s="44"/>
      <c r="J160" s="45" t="s">
        <v>102</v>
      </c>
      <c r="K160" s="172" t="s">
        <v>218</v>
      </c>
      <c r="L160" s="45" t="s">
        <v>64</v>
      </c>
      <c r="M160" s="46" t="s">
        <v>229</v>
      </c>
      <c r="N160" s="109" t="s">
        <v>300</v>
      </c>
    </row>
    <row r="161" spans="2:14" ht="71.25" customHeight="1">
      <c r="B161" s="14">
        <v>2</v>
      </c>
      <c r="C161" s="54" t="s">
        <v>26</v>
      </c>
      <c r="D161" s="15" t="s">
        <v>115</v>
      </c>
      <c r="E161" s="151">
        <v>1</v>
      </c>
      <c r="F161" s="16">
        <v>8592.67</v>
      </c>
      <c r="G161" s="234" t="s">
        <v>290</v>
      </c>
      <c r="H161" s="235"/>
      <c r="I161" s="236"/>
      <c r="J161" s="17" t="s">
        <v>47</v>
      </c>
      <c r="K161" s="18" t="s">
        <v>18</v>
      </c>
      <c r="L161" s="17" t="s">
        <v>64</v>
      </c>
      <c r="M161" s="17" t="s">
        <v>84</v>
      </c>
      <c r="N161" s="129"/>
    </row>
    <row r="162" spans="2:14" s="1" customFormat="1" ht="78.75" customHeight="1">
      <c r="B162" s="14">
        <v>3</v>
      </c>
      <c r="C162" s="57" t="s">
        <v>26</v>
      </c>
      <c r="D162" s="21" t="s">
        <v>116</v>
      </c>
      <c r="E162" s="160"/>
      <c r="F162" s="22" t="s">
        <v>16</v>
      </c>
      <c r="G162" s="22"/>
      <c r="H162" s="22"/>
      <c r="I162" s="22"/>
      <c r="J162" s="23" t="s">
        <v>232</v>
      </c>
      <c r="K162" s="61" t="s">
        <v>19</v>
      </c>
      <c r="L162" s="164"/>
      <c r="M162" s="23" t="s">
        <v>84</v>
      </c>
      <c r="N162" s="20" t="s">
        <v>305</v>
      </c>
    </row>
    <row r="163" spans="2:14" s="1" customFormat="1" ht="23.25">
      <c r="B163" s="71" t="s">
        <v>141</v>
      </c>
      <c r="C163" s="57"/>
      <c r="D163" s="157" t="s">
        <v>128</v>
      </c>
      <c r="E163" s="160"/>
      <c r="F163" s="22">
        <v>400</v>
      </c>
      <c r="G163" s="211" t="s">
        <v>280</v>
      </c>
      <c r="H163" s="22">
        <v>999999.99</v>
      </c>
      <c r="I163" s="22"/>
      <c r="J163" s="23"/>
      <c r="K163" s="122"/>
      <c r="L163" s="164"/>
      <c r="M163" s="164"/>
      <c r="N163" s="126"/>
    </row>
    <row r="164" spans="2:14" s="1" customFormat="1" ht="15.75">
      <c r="B164" s="71" t="s">
        <v>142</v>
      </c>
      <c r="C164" s="57"/>
      <c r="D164" s="157" t="s">
        <v>171</v>
      </c>
      <c r="E164" s="160"/>
      <c r="F164" s="22">
        <v>1050</v>
      </c>
      <c r="G164" s="22"/>
      <c r="H164" s="22"/>
      <c r="I164" s="22"/>
      <c r="J164" s="23"/>
      <c r="K164" s="122"/>
      <c r="L164" s="164"/>
      <c r="M164" s="164"/>
      <c r="N164" s="126"/>
    </row>
    <row r="165" spans="2:14" s="1" customFormat="1" ht="5.25" customHeight="1">
      <c r="B165" s="14"/>
      <c r="C165" s="14"/>
      <c r="D165" s="25"/>
      <c r="E165" s="14"/>
      <c r="F165" s="16"/>
      <c r="G165" s="16"/>
      <c r="H165" s="16"/>
      <c r="I165" s="16"/>
      <c r="J165" s="17"/>
      <c r="K165" s="102"/>
      <c r="L165" s="102"/>
      <c r="M165" s="102"/>
      <c r="N165" s="129"/>
    </row>
    <row r="166" spans="2:14" ht="21" customHeight="1">
      <c r="B166" s="27"/>
      <c r="C166" s="27"/>
      <c r="D166" s="28" t="s">
        <v>50</v>
      </c>
      <c r="E166" s="27"/>
      <c r="F166" s="29">
        <f>F167+F168+F169+F170</f>
        <v>11689.91</v>
      </c>
      <c r="G166" s="29"/>
      <c r="H166" s="29"/>
      <c r="I166" s="29"/>
      <c r="J166" s="30"/>
      <c r="K166" s="144"/>
      <c r="L166" s="31"/>
      <c r="M166" s="31"/>
      <c r="N166" s="125"/>
    </row>
    <row r="167" spans="2:14" s="1" customFormat="1" ht="19.5" customHeight="1">
      <c r="B167" s="14"/>
      <c r="C167" s="68"/>
      <c r="D167" s="18" t="s">
        <v>18</v>
      </c>
      <c r="E167" s="14"/>
      <c r="F167" s="16">
        <f>F161</f>
        <v>8592.67</v>
      </c>
      <c r="G167" s="16"/>
      <c r="H167" s="16"/>
      <c r="I167" s="16"/>
      <c r="J167" s="17"/>
      <c r="K167" s="145"/>
      <c r="L167" s="33"/>
      <c r="M167" s="33"/>
      <c r="N167" s="129"/>
    </row>
    <row r="168" spans="2:14" s="1" customFormat="1" ht="21" customHeight="1">
      <c r="B168" s="20"/>
      <c r="C168" s="70"/>
      <c r="D168" s="34" t="s">
        <v>19</v>
      </c>
      <c r="E168" s="20"/>
      <c r="F168" s="22">
        <f>F163+F164</f>
        <v>1450</v>
      </c>
      <c r="G168" s="22"/>
      <c r="H168" s="22"/>
      <c r="I168" s="22"/>
      <c r="J168" s="23"/>
      <c r="K168" s="148"/>
      <c r="L168" s="35"/>
      <c r="M168" s="35"/>
      <c r="N168" s="126"/>
    </row>
    <row r="169" spans="2:14" s="1" customFormat="1" ht="24" customHeight="1">
      <c r="B169" s="36"/>
      <c r="C169" s="72"/>
      <c r="D169" s="37" t="s">
        <v>20</v>
      </c>
      <c r="E169" s="36"/>
      <c r="F169" s="38">
        <v>0</v>
      </c>
      <c r="G169" s="38"/>
      <c r="H169" s="38"/>
      <c r="I169" s="38"/>
      <c r="J169" s="39"/>
      <c r="K169" s="146"/>
      <c r="L169" s="40"/>
      <c r="M169" s="40"/>
      <c r="N169" s="124"/>
    </row>
    <row r="170" spans="2:14" s="1" customFormat="1" ht="24" customHeight="1">
      <c r="B170" s="42"/>
      <c r="C170" s="74"/>
      <c r="D170" s="43" t="s">
        <v>21</v>
      </c>
      <c r="E170" s="42"/>
      <c r="F170" s="44">
        <f>F160</f>
        <v>1647.24</v>
      </c>
      <c r="G170" s="44"/>
      <c r="H170" s="44"/>
      <c r="I170" s="44"/>
      <c r="J170" s="45"/>
      <c r="K170" s="139"/>
      <c r="L170" s="46"/>
      <c r="M170" s="46"/>
      <c r="N170" s="127"/>
    </row>
    <row r="171" spans="2:14" s="1" customFormat="1" ht="6.75" customHeight="1">
      <c r="B171" s="14"/>
      <c r="C171" s="14"/>
      <c r="D171" s="25"/>
      <c r="E171" s="14"/>
      <c r="F171" s="16"/>
      <c r="G171" s="16"/>
      <c r="H171" s="16"/>
      <c r="I171" s="16"/>
      <c r="J171" s="17"/>
      <c r="K171" s="33"/>
      <c r="L171" s="33"/>
      <c r="M171" s="33"/>
      <c r="N171" s="123"/>
    </row>
    <row r="172" spans="2:14" ht="15" customHeight="1">
      <c r="B172" s="78"/>
      <c r="C172" s="79"/>
      <c r="D172" s="222" t="s">
        <v>51</v>
      </c>
      <c r="E172" s="223"/>
      <c r="F172" s="223"/>
      <c r="G172" s="223"/>
      <c r="H172" s="223"/>
      <c r="I172" s="223"/>
      <c r="J172" s="223"/>
      <c r="K172" s="220"/>
      <c r="L172" s="100"/>
      <c r="M172" s="100"/>
      <c r="N172" s="128"/>
    </row>
    <row r="173" spans="2:14" s="1" customFormat="1" ht="37.5" customHeight="1">
      <c r="B173" s="14">
        <v>1</v>
      </c>
      <c r="C173" s="54" t="s">
        <v>26</v>
      </c>
      <c r="D173" s="25" t="s">
        <v>86</v>
      </c>
      <c r="E173" s="14">
        <v>1</v>
      </c>
      <c r="F173" s="16">
        <v>4334.58</v>
      </c>
      <c r="G173" s="243" t="s">
        <v>291</v>
      </c>
      <c r="H173" s="244"/>
      <c r="I173" s="245"/>
      <c r="J173" s="165" t="s">
        <v>85</v>
      </c>
      <c r="K173" s="18" t="s">
        <v>18</v>
      </c>
      <c r="L173" s="17" t="s">
        <v>64</v>
      </c>
      <c r="M173" s="17" t="s">
        <v>87</v>
      </c>
      <c r="N173" s="129"/>
    </row>
    <row r="174" spans="2:14" ht="15.75" customHeight="1">
      <c r="B174" s="27"/>
      <c r="C174" s="27"/>
      <c r="D174" s="28" t="s">
        <v>52</v>
      </c>
      <c r="E174" s="27"/>
      <c r="F174" s="29">
        <f>F175+F176+F177+F178</f>
        <v>4334.58</v>
      </c>
      <c r="G174" s="29"/>
      <c r="H174" s="29"/>
      <c r="I174" s="29"/>
      <c r="J174" s="30"/>
      <c r="K174" s="144"/>
      <c r="L174" s="31"/>
      <c r="M174" s="31"/>
      <c r="N174" s="125"/>
    </row>
    <row r="175" spans="2:14" s="1" customFormat="1" ht="18.75" customHeight="1">
      <c r="B175" s="14"/>
      <c r="C175" s="68"/>
      <c r="D175" s="18" t="s">
        <v>18</v>
      </c>
      <c r="E175" s="14"/>
      <c r="F175" s="16">
        <f>F173</f>
        <v>4334.58</v>
      </c>
      <c r="G175" s="16"/>
      <c r="H175" s="16"/>
      <c r="I175" s="16"/>
      <c r="J175" s="17"/>
      <c r="K175" s="145"/>
      <c r="L175" s="33"/>
      <c r="M175" s="33"/>
      <c r="N175" s="129"/>
    </row>
    <row r="176" spans="2:14" s="1" customFormat="1" ht="17.25" customHeight="1">
      <c r="B176" s="20"/>
      <c r="C176" s="70"/>
      <c r="D176" s="34" t="s">
        <v>19</v>
      </c>
      <c r="E176" s="20"/>
      <c r="F176" s="22">
        <v>0</v>
      </c>
      <c r="G176" s="22"/>
      <c r="H176" s="22"/>
      <c r="I176" s="22"/>
      <c r="J176" s="23"/>
      <c r="K176" s="148"/>
      <c r="L176" s="35"/>
      <c r="M176" s="35"/>
      <c r="N176" s="126"/>
    </row>
    <row r="177" spans="2:14" s="1" customFormat="1" ht="21.75" customHeight="1">
      <c r="B177" s="36"/>
      <c r="C177" s="72"/>
      <c r="D177" s="37" t="s">
        <v>20</v>
      </c>
      <c r="E177" s="36"/>
      <c r="F177" s="38">
        <v>0</v>
      </c>
      <c r="G177" s="38"/>
      <c r="H177" s="38"/>
      <c r="I177" s="38"/>
      <c r="J177" s="39"/>
      <c r="K177" s="146"/>
      <c r="L177" s="40"/>
      <c r="M177" s="40"/>
      <c r="N177" s="124"/>
    </row>
    <row r="178" spans="2:14" s="1" customFormat="1" ht="21" customHeight="1">
      <c r="B178" s="42"/>
      <c r="C178" s="74"/>
      <c r="D178" s="43" t="s">
        <v>21</v>
      </c>
      <c r="E178" s="42"/>
      <c r="F178" s="44">
        <v>0</v>
      </c>
      <c r="G178" s="44"/>
      <c r="H178" s="44"/>
      <c r="I178" s="44"/>
      <c r="J178" s="45"/>
      <c r="K178" s="139"/>
      <c r="L178" s="46"/>
      <c r="M178" s="46"/>
      <c r="N178" s="127"/>
    </row>
    <row r="179" spans="2:14" s="1" customFormat="1" ht="6" customHeight="1">
      <c r="B179" s="88"/>
      <c r="C179" s="76"/>
      <c r="D179" s="89"/>
      <c r="E179" s="14"/>
      <c r="F179" s="90"/>
      <c r="G179" s="90"/>
      <c r="H179" s="90"/>
      <c r="I179" s="90"/>
      <c r="J179" s="91"/>
      <c r="K179" s="103"/>
      <c r="L179" s="103"/>
      <c r="M179" s="103"/>
      <c r="N179" s="123"/>
    </row>
    <row r="180" spans="2:14" s="8" customFormat="1" ht="20.25" customHeight="1">
      <c r="B180" s="93" t="s">
        <v>16</v>
      </c>
      <c r="C180" s="94"/>
      <c r="D180" s="95" t="s">
        <v>53</v>
      </c>
      <c r="E180" s="96"/>
      <c r="F180" s="97">
        <f>F153+F166+F174</f>
        <v>22887.46</v>
      </c>
      <c r="G180" s="97"/>
      <c r="H180" s="97"/>
      <c r="I180" s="97"/>
      <c r="J180" s="98" t="s">
        <v>16</v>
      </c>
      <c r="K180" s="104"/>
      <c r="L180" s="104"/>
      <c r="M180" s="104"/>
      <c r="N180" s="96"/>
    </row>
    <row r="181" spans="2:14" s="1" customFormat="1" ht="20.25" customHeight="1">
      <c r="B181" s="14"/>
      <c r="C181" s="68"/>
      <c r="D181" s="18" t="s">
        <v>18</v>
      </c>
      <c r="E181" s="14"/>
      <c r="F181" s="16">
        <f>F154+F167+F175</f>
        <v>19569.92</v>
      </c>
      <c r="G181" s="16"/>
      <c r="H181" s="16"/>
      <c r="I181" s="16"/>
      <c r="J181" s="17"/>
      <c r="K181" s="33"/>
      <c r="L181" s="33"/>
      <c r="M181" s="33"/>
      <c r="N181" s="123"/>
    </row>
    <row r="182" spans="2:14" s="1" customFormat="1" ht="19.5" customHeight="1">
      <c r="B182" s="20"/>
      <c r="C182" s="70"/>
      <c r="D182" s="34" t="s">
        <v>19</v>
      </c>
      <c r="E182" s="20"/>
      <c r="F182" s="22">
        <f>F155+F168+F176</f>
        <v>1670.3</v>
      </c>
      <c r="G182" s="22"/>
      <c r="H182" s="22"/>
      <c r="I182" s="22"/>
      <c r="J182" s="23"/>
      <c r="K182" s="35"/>
      <c r="L182" s="35"/>
      <c r="M182" s="35"/>
      <c r="N182" s="126"/>
    </row>
    <row r="183" spans="2:14" s="1" customFormat="1" ht="20.25" customHeight="1">
      <c r="B183" s="36"/>
      <c r="C183" s="72"/>
      <c r="D183" s="37" t="s">
        <v>20</v>
      </c>
      <c r="E183" s="36"/>
      <c r="F183" s="38">
        <f>F156+F169+F177</f>
        <v>0</v>
      </c>
      <c r="G183" s="38"/>
      <c r="H183" s="38"/>
      <c r="I183" s="38"/>
      <c r="J183" s="39"/>
      <c r="K183" s="40"/>
      <c r="L183" s="40"/>
      <c r="M183" s="40"/>
      <c r="N183" s="124"/>
    </row>
    <row r="184" spans="2:14" s="1" customFormat="1" ht="22.5" customHeight="1">
      <c r="B184" s="42"/>
      <c r="C184" s="74"/>
      <c r="D184" s="43" t="s">
        <v>21</v>
      </c>
      <c r="E184" s="42"/>
      <c r="F184" s="44">
        <f>F157+F170+F178</f>
        <v>1647.24</v>
      </c>
      <c r="G184" s="44"/>
      <c r="H184" s="44"/>
      <c r="I184" s="44"/>
      <c r="J184" s="45"/>
      <c r="K184" s="46"/>
      <c r="L184" s="46"/>
      <c r="M184" s="46"/>
      <c r="N184" s="127"/>
    </row>
    <row r="185" spans="2:14" s="1" customFormat="1" ht="22.5" customHeight="1">
      <c r="B185" s="88"/>
      <c r="C185" s="76"/>
      <c r="D185" s="89" t="s">
        <v>242</v>
      </c>
      <c r="E185" s="88"/>
      <c r="F185" s="183"/>
      <c r="G185" s="183"/>
      <c r="H185" s="183"/>
      <c r="I185" s="183"/>
      <c r="J185" s="91"/>
      <c r="K185" s="184"/>
      <c r="L185" s="184"/>
      <c r="M185" s="184"/>
      <c r="N185" s="129"/>
    </row>
    <row r="186" spans="2:14" s="10" customFormat="1" ht="16.5" customHeight="1">
      <c r="B186" s="50"/>
      <c r="C186" s="50"/>
      <c r="D186" s="51" t="s">
        <v>54</v>
      </c>
      <c r="E186" s="50"/>
      <c r="F186" s="52"/>
      <c r="G186" s="52"/>
      <c r="H186" s="52"/>
      <c r="I186" s="52"/>
      <c r="J186" s="50"/>
      <c r="K186" s="99" t="s">
        <v>16</v>
      </c>
      <c r="L186" s="99"/>
      <c r="M186" s="99"/>
      <c r="N186" s="53"/>
    </row>
    <row r="187" spans="2:14" s="106" customFormat="1" ht="39.75" customHeight="1">
      <c r="B187" s="91">
        <v>1</v>
      </c>
      <c r="C187" s="57" t="s">
        <v>26</v>
      </c>
      <c r="D187" s="153" t="s">
        <v>109</v>
      </c>
      <c r="E187" s="131">
        <v>1</v>
      </c>
      <c r="F187" s="130">
        <v>300</v>
      </c>
      <c r="G187" s="224" t="s">
        <v>310</v>
      </c>
      <c r="H187" s="130">
        <v>285876.24</v>
      </c>
      <c r="I187" s="130"/>
      <c r="J187" s="23" t="s">
        <v>29</v>
      </c>
      <c r="K187" s="101" t="s">
        <v>19</v>
      </c>
      <c r="L187" s="71"/>
      <c r="M187" s="71" t="s">
        <v>106</v>
      </c>
      <c r="N187" s="23" t="s">
        <v>311</v>
      </c>
    </row>
    <row r="188" spans="2:14" s="106" customFormat="1" ht="40.5" customHeight="1">
      <c r="B188" s="91">
        <v>2</v>
      </c>
      <c r="C188" s="62" t="s">
        <v>26</v>
      </c>
      <c r="D188" s="64" t="s">
        <v>103</v>
      </c>
      <c r="E188" s="132">
        <v>1</v>
      </c>
      <c r="F188" s="133">
        <v>100</v>
      </c>
      <c r="G188" s="133"/>
      <c r="H188" s="133"/>
      <c r="I188" s="133"/>
      <c r="J188" s="45" t="s">
        <v>73</v>
      </c>
      <c r="K188" s="172" t="s">
        <v>219</v>
      </c>
      <c r="L188" s="45"/>
      <c r="M188" s="45" t="s">
        <v>226</v>
      </c>
      <c r="N188" s="45" t="s">
        <v>301</v>
      </c>
    </row>
    <row r="189" spans="2:14" ht="5.25" customHeight="1">
      <c r="B189" s="14"/>
      <c r="C189" s="14"/>
      <c r="D189" s="25"/>
      <c r="E189" s="14"/>
      <c r="F189" s="16"/>
      <c r="G189" s="16"/>
      <c r="H189" s="16"/>
      <c r="I189" s="16"/>
      <c r="J189" s="17"/>
      <c r="K189" s="26"/>
      <c r="L189" s="26"/>
      <c r="M189" s="26"/>
      <c r="N189" s="19"/>
    </row>
    <row r="190" spans="2:14" ht="16.5" customHeight="1">
      <c r="B190" s="27"/>
      <c r="C190" s="27"/>
      <c r="D190" s="28" t="s">
        <v>55</v>
      </c>
      <c r="E190" s="27"/>
      <c r="F190" s="29">
        <f>F191+F192+F193+F194</f>
        <v>400</v>
      </c>
      <c r="G190" s="29"/>
      <c r="H190" s="29"/>
      <c r="I190" s="29"/>
      <c r="J190" s="135"/>
      <c r="K190" s="31"/>
      <c r="L190" s="31"/>
      <c r="M190" s="31"/>
      <c r="N190" s="32"/>
    </row>
    <row r="191" spans="2:14" s="1" customFormat="1" ht="18" customHeight="1">
      <c r="B191" s="14"/>
      <c r="C191" s="68"/>
      <c r="D191" s="18" t="s">
        <v>18</v>
      </c>
      <c r="E191" s="14"/>
      <c r="F191" s="16">
        <v>0</v>
      </c>
      <c r="G191" s="16"/>
      <c r="H191" s="16"/>
      <c r="I191" s="16"/>
      <c r="J191" s="136"/>
      <c r="K191" s="33"/>
      <c r="L191" s="33"/>
      <c r="M191" s="33"/>
      <c r="N191" s="19"/>
    </row>
    <row r="192" spans="2:14" s="1" customFormat="1" ht="18" customHeight="1">
      <c r="B192" s="20"/>
      <c r="C192" s="70"/>
      <c r="D192" s="34" t="s">
        <v>19</v>
      </c>
      <c r="E192" s="20"/>
      <c r="F192" s="22">
        <f>F187</f>
        <v>300</v>
      </c>
      <c r="G192" s="22"/>
      <c r="H192" s="22"/>
      <c r="I192" s="22"/>
      <c r="J192" s="137"/>
      <c r="K192" s="35"/>
      <c r="L192" s="35"/>
      <c r="M192" s="35"/>
      <c r="N192" s="24"/>
    </row>
    <row r="193" spans="2:14" s="1" customFormat="1" ht="21" customHeight="1">
      <c r="B193" s="36"/>
      <c r="C193" s="72"/>
      <c r="D193" s="37" t="s">
        <v>20</v>
      </c>
      <c r="E193" s="36"/>
      <c r="F193" s="38">
        <v>0</v>
      </c>
      <c r="G193" s="38"/>
      <c r="H193" s="38"/>
      <c r="I193" s="38"/>
      <c r="J193" s="138"/>
      <c r="K193" s="40"/>
      <c r="L193" s="40"/>
      <c r="M193" s="40"/>
      <c r="N193" s="41"/>
    </row>
    <row r="194" spans="2:14" s="1" customFormat="1" ht="18.75" customHeight="1">
      <c r="B194" s="42"/>
      <c r="C194" s="74"/>
      <c r="D194" s="43" t="s">
        <v>21</v>
      </c>
      <c r="E194" s="42"/>
      <c r="F194" s="44">
        <f>F188</f>
        <v>100</v>
      </c>
      <c r="G194" s="44"/>
      <c r="H194" s="44"/>
      <c r="I194" s="44"/>
      <c r="J194" s="139"/>
      <c r="K194" s="46"/>
      <c r="L194" s="46"/>
      <c r="M194" s="46"/>
      <c r="N194" s="75"/>
    </row>
    <row r="195" spans="2:14" s="1" customFormat="1" ht="8.25" customHeight="1">
      <c r="B195" s="14"/>
      <c r="C195" s="76"/>
      <c r="D195" s="77"/>
      <c r="E195" s="14"/>
      <c r="F195" s="16"/>
      <c r="G195" s="16"/>
      <c r="H195" s="16"/>
      <c r="I195" s="16"/>
      <c r="J195" s="17"/>
      <c r="K195" s="33"/>
      <c r="L195" s="33"/>
      <c r="M195" s="33"/>
      <c r="N195" s="19"/>
    </row>
    <row r="196" spans="2:14" ht="17.25" customHeight="1">
      <c r="B196" s="78"/>
      <c r="C196" s="79"/>
      <c r="D196" s="51" t="s">
        <v>56</v>
      </c>
      <c r="E196" s="78"/>
      <c r="F196" s="80"/>
      <c r="G196" s="80"/>
      <c r="H196" s="80"/>
      <c r="I196" s="80"/>
      <c r="J196" s="81"/>
      <c r="K196" s="100"/>
      <c r="L196" s="100"/>
      <c r="M196" s="100"/>
      <c r="N196" s="81"/>
    </row>
    <row r="197" spans="2:14" ht="39.75" customHeight="1">
      <c r="B197" s="14">
        <v>1</v>
      </c>
      <c r="C197" s="62" t="s">
        <v>26</v>
      </c>
      <c r="D197" s="63" t="s">
        <v>104</v>
      </c>
      <c r="E197" s="42">
        <v>1</v>
      </c>
      <c r="F197" s="44">
        <v>137.2</v>
      </c>
      <c r="G197" s="44"/>
      <c r="H197" s="44"/>
      <c r="I197" s="44"/>
      <c r="J197" s="45" t="s">
        <v>28</v>
      </c>
      <c r="K197" s="172" t="s">
        <v>219</v>
      </c>
      <c r="L197" s="134"/>
      <c r="M197" s="45" t="s">
        <v>226</v>
      </c>
      <c r="N197" s="45" t="s">
        <v>301</v>
      </c>
    </row>
    <row r="198" spans="2:14" ht="36.75" customHeight="1">
      <c r="B198" s="14">
        <v>2</v>
      </c>
      <c r="C198" s="62" t="s">
        <v>26</v>
      </c>
      <c r="D198" s="63" t="s">
        <v>105</v>
      </c>
      <c r="E198" s="42">
        <v>1</v>
      </c>
      <c r="F198" s="44">
        <v>80.43</v>
      </c>
      <c r="G198" s="44"/>
      <c r="H198" s="44"/>
      <c r="I198" s="44"/>
      <c r="J198" s="45" t="s">
        <v>28</v>
      </c>
      <c r="K198" s="172" t="s">
        <v>219</v>
      </c>
      <c r="L198" s="45"/>
      <c r="M198" s="45" t="s">
        <v>226</v>
      </c>
      <c r="N198" s="45" t="s">
        <v>301</v>
      </c>
    </row>
    <row r="199" spans="2:14" ht="63" customHeight="1">
      <c r="B199" s="20">
        <v>3</v>
      </c>
      <c r="C199" s="57" t="s">
        <v>26</v>
      </c>
      <c r="D199" s="21" t="s">
        <v>231</v>
      </c>
      <c r="E199" s="20">
        <v>1</v>
      </c>
      <c r="F199" s="22"/>
      <c r="G199" s="269" t="s">
        <v>292</v>
      </c>
      <c r="H199" s="270"/>
      <c r="I199" s="271"/>
      <c r="J199" s="23" t="s">
        <v>232</v>
      </c>
      <c r="K199" s="61" t="s">
        <v>19</v>
      </c>
      <c r="L199" s="164"/>
      <c r="M199" s="23" t="s">
        <v>246</v>
      </c>
      <c r="N199" s="24"/>
    </row>
    <row r="200" spans="2:14" s="1" customFormat="1" ht="15.75">
      <c r="B200" s="71" t="s">
        <v>141</v>
      </c>
      <c r="C200" s="57"/>
      <c r="D200" s="157" t="s">
        <v>128</v>
      </c>
      <c r="E200" s="160"/>
      <c r="F200" s="22">
        <v>400</v>
      </c>
      <c r="G200" s="272"/>
      <c r="H200" s="273"/>
      <c r="I200" s="274"/>
      <c r="J200" s="23"/>
      <c r="K200" s="122"/>
      <c r="L200" s="164"/>
      <c r="M200" s="164"/>
      <c r="N200" s="126"/>
    </row>
    <row r="201" spans="2:14" s="1" customFormat="1" ht="15.75">
      <c r="B201" s="71" t="s">
        <v>142</v>
      </c>
      <c r="C201" s="57"/>
      <c r="D201" s="157" t="s">
        <v>171</v>
      </c>
      <c r="E201" s="160"/>
      <c r="F201" s="22">
        <v>1050</v>
      </c>
      <c r="G201" s="275"/>
      <c r="H201" s="276"/>
      <c r="I201" s="277"/>
      <c r="J201" s="23"/>
      <c r="K201" s="122"/>
      <c r="L201" s="164"/>
      <c r="M201" s="164"/>
      <c r="N201" s="126"/>
    </row>
    <row r="202" spans="2:14" s="1" customFormat="1" ht="6.75" customHeight="1">
      <c r="B202" s="14"/>
      <c r="C202" s="14"/>
      <c r="D202" s="25"/>
      <c r="E202" s="14"/>
      <c r="F202" s="16"/>
      <c r="G202" s="16"/>
      <c r="H202" s="16"/>
      <c r="I202" s="16"/>
      <c r="J202" s="17"/>
      <c r="K202" s="102"/>
      <c r="L202" s="102"/>
      <c r="M202" s="102"/>
      <c r="N202" s="69"/>
    </row>
    <row r="203" spans="2:14" ht="18" customHeight="1">
      <c r="B203" s="27"/>
      <c r="C203" s="27"/>
      <c r="D203" s="28" t="s">
        <v>57</v>
      </c>
      <c r="E203" s="27"/>
      <c r="F203" s="29">
        <f>F204+F206+F205+F207</f>
        <v>1667.63</v>
      </c>
      <c r="G203" s="29"/>
      <c r="H203" s="29"/>
      <c r="I203" s="29"/>
      <c r="J203" s="135"/>
      <c r="K203" s="31"/>
      <c r="L203" s="31"/>
      <c r="M203" s="31"/>
      <c r="N203" s="32"/>
    </row>
    <row r="204" spans="2:14" s="1" customFormat="1" ht="16.5" customHeight="1">
      <c r="B204" s="14"/>
      <c r="C204" s="68"/>
      <c r="D204" s="18" t="s">
        <v>18</v>
      </c>
      <c r="E204" s="14"/>
      <c r="F204" s="16">
        <v>0</v>
      </c>
      <c r="G204" s="16"/>
      <c r="H204" s="16"/>
      <c r="I204" s="16"/>
      <c r="J204" s="136"/>
      <c r="K204" s="33"/>
      <c r="L204" s="33"/>
      <c r="M204" s="33"/>
      <c r="N204" s="69"/>
    </row>
    <row r="205" spans="2:14" s="1" customFormat="1" ht="18" customHeight="1">
      <c r="B205" s="20"/>
      <c r="C205" s="70"/>
      <c r="D205" s="34" t="s">
        <v>19</v>
      </c>
      <c r="E205" s="20"/>
      <c r="F205" s="22">
        <f>F200+F201</f>
        <v>1450</v>
      </c>
      <c r="G205" s="22"/>
      <c r="H205" s="22"/>
      <c r="I205" s="22"/>
      <c r="J205" s="137"/>
      <c r="K205" s="35"/>
      <c r="L205" s="35"/>
      <c r="M205" s="35"/>
      <c r="N205" s="24"/>
    </row>
    <row r="206" spans="2:14" s="1" customFormat="1" ht="21" customHeight="1">
      <c r="B206" s="36"/>
      <c r="C206" s="72"/>
      <c r="D206" s="37" t="s">
        <v>20</v>
      </c>
      <c r="E206" s="36"/>
      <c r="F206" s="38">
        <v>0</v>
      </c>
      <c r="G206" s="38"/>
      <c r="H206" s="38"/>
      <c r="I206" s="38"/>
      <c r="J206" s="138"/>
      <c r="K206" s="40"/>
      <c r="L206" s="40"/>
      <c r="M206" s="40"/>
      <c r="N206" s="41"/>
    </row>
    <row r="207" spans="2:14" s="1" customFormat="1" ht="20.25" customHeight="1">
      <c r="B207" s="42"/>
      <c r="C207" s="74"/>
      <c r="D207" s="43" t="s">
        <v>21</v>
      </c>
      <c r="E207" s="42"/>
      <c r="F207" s="44">
        <f>F197+F198</f>
        <v>217.63</v>
      </c>
      <c r="G207" s="44"/>
      <c r="H207" s="44"/>
      <c r="I207" s="44"/>
      <c r="J207" s="139"/>
      <c r="K207" s="46"/>
      <c r="L207" s="46"/>
      <c r="M207" s="46"/>
      <c r="N207" s="75"/>
    </row>
    <row r="208" spans="2:14" s="1" customFormat="1" ht="8.25" customHeight="1">
      <c r="B208" s="14"/>
      <c r="C208" s="14"/>
      <c r="D208" s="25"/>
      <c r="E208" s="14"/>
      <c r="F208" s="16"/>
      <c r="G208" s="16"/>
      <c r="H208" s="16"/>
      <c r="I208" s="16"/>
      <c r="J208" s="17"/>
      <c r="K208" s="33"/>
      <c r="L208" s="33"/>
      <c r="M208" s="33"/>
      <c r="N208" s="19"/>
    </row>
    <row r="209" spans="2:14" ht="23.25" customHeight="1">
      <c r="B209" s="78"/>
      <c r="C209" s="79"/>
      <c r="D209" s="51" t="s">
        <v>58</v>
      </c>
      <c r="E209" s="78"/>
      <c r="F209" s="80"/>
      <c r="G209" s="80"/>
      <c r="H209" s="80"/>
      <c r="I209" s="80"/>
      <c r="J209" s="81"/>
      <c r="K209" s="100"/>
      <c r="L209" s="100"/>
      <c r="M209" s="100"/>
      <c r="N209" s="81"/>
    </row>
    <row r="210" spans="2:14" ht="82.5" customHeight="1">
      <c r="B210" s="14">
        <v>1</v>
      </c>
      <c r="C210" s="59" t="s">
        <v>26</v>
      </c>
      <c r="D210" s="149" t="s">
        <v>220</v>
      </c>
      <c r="E210" s="36">
        <v>1</v>
      </c>
      <c r="F210" s="38">
        <v>0</v>
      </c>
      <c r="G210" s="219" t="s">
        <v>302</v>
      </c>
      <c r="H210" s="38"/>
      <c r="I210" s="38"/>
      <c r="J210" s="173" t="s">
        <v>40</v>
      </c>
      <c r="K210" s="60" t="s">
        <v>20</v>
      </c>
      <c r="L210" s="108" t="s">
        <v>64</v>
      </c>
      <c r="M210" s="39" t="s">
        <v>68</v>
      </c>
      <c r="N210" s="36" t="s">
        <v>303</v>
      </c>
    </row>
    <row r="211" spans="2:14" ht="84" customHeight="1">
      <c r="B211" s="14">
        <v>2</v>
      </c>
      <c r="C211" s="59" t="s">
        <v>26</v>
      </c>
      <c r="D211" s="149" t="s">
        <v>117</v>
      </c>
      <c r="E211" s="36">
        <v>1</v>
      </c>
      <c r="F211" s="38">
        <v>0</v>
      </c>
      <c r="G211" s="218"/>
      <c r="H211" s="38"/>
      <c r="I211" s="38"/>
      <c r="J211" s="173" t="s">
        <v>40</v>
      </c>
      <c r="K211" s="60" t="s">
        <v>20</v>
      </c>
      <c r="L211" s="108" t="s">
        <v>64</v>
      </c>
      <c r="M211" s="39" t="s">
        <v>68</v>
      </c>
      <c r="N211" s="111" t="s">
        <v>293</v>
      </c>
    </row>
    <row r="212" spans="2:14" s="1" customFormat="1" ht="23.25" customHeight="1">
      <c r="B212" s="14">
        <v>3</v>
      </c>
      <c r="C212" s="54" t="s">
        <v>26</v>
      </c>
      <c r="D212" s="25" t="s">
        <v>164</v>
      </c>
      <c r="E212" s="14">
        <v>1</v>
      </c>
      <c r="F212" s="16">
        <v>0</v>
      </c>
      <c r="G212" s="213" t="s">
        <v>268</v>
      </c>
      <c r="H212" s="16"/>
      <c r="I212" s="16"/>
      <c r="J212" s="17" t="s">
        <v>222</v>
      </c>
      <c r="K212" s="171" t="s">
        <v>18</v>
      </c>
      <c r="L212" s="169"/>
      <c r="M212" s="17" t="s">
        <v>68</v>
      </c>
      <c r="N212" s="14" t="s">
        <v>303</v>
      </c>
    </row>
    <row r="213" spans="2:14" s="1" customFormat="1" ht="53.25" customHeight="1">
      <c r="B213" s="14">
        <v>4</v>
      </c>
      <c r="C213" s="54" t="s">
        <v>26</v>
      </c>
      <c r="D213" s="25" t="s">
        <v>167</v>
      </c>
      <c r="E213" s="14">
        <v>1</v>
      </c>
      <c r="F213" s="16">
        <v>0</v>
      </c>
      <c r="G213" s="213" t="s">
        <v>260</v>
      </c>
      <c r="H213" s="16" t="s">
        <v>16</v>
      </c>
      <c r="I213" s="214" t="s">
        <v>296</v>
      </c>
      <c r="J213" s="17" t="s">
        <v>222</v>
      </c>
      <c r="K213" s="171" t="s">
        <v>18</v>
      </c>
      <c r="L213" s="169"/>
      <c r="M213" s="17" t="s">
        <v>68</v>
      </c>
      <c r="N213" s="14" t="s">
        <v>303</v>
      </c>
    </row>
    <row r="214" spans="2:14" s="1" customFormat="1" ht="46.5" customHeight="1">
      <c r="B214" s="14">
        <v>5</v>
      </c>
      <c r="C214" s="54" t="s">
        <v>26</v>
      </c>
      <c r="D214" s="15" t="s">
        <v>165</v>
      </c>
      <c r="E214" s="14">
        <v>1</v>
      </c>
      <c r="F214" s="16">
        <v>0</v>
      </c>
      <c r="G214" s="257" t="s">
        <v>282</v>
      </c>
      <c r="H214" s="258"/>
      <c r="I214" s="259"/>
      <c r="J214" s="17" t="s">
        <v>222</v>
      </c>
      <c r="K214" s="171" t="s">
        <v>18</v>
      </c>
      <c r="L214" s="169"/>
      <c r="M214" s="17" t="s">
        <v>68</v>
      </c>
      <c r="N214" s="14"/>
    </row>
    <row r="215" spans="2:14" s="1" customFormat="1" ht="49.5" customHeight="1">
      <c r="B215" s="14">
        <v>6</v>
      </c>
      <c r="C215" s="54" t="s">
        <v>26</v>
      </c>
      <c r="D215" s="15" t="s">
        <v>166</v>
      </c>
      <c r="E215" s="14">
        <v>1</v>
      </c>
      <c r="F215" s="16">
        <v>0</v>
      </c>
      <c r="G215" s="260" t="s">
        <v>283</v>
      </c>
      <c r="H215" s="261"/>
      <c r="I215" s="262"/>
      <c r="J215" s="17" t="s">
        <v>222</v>
      </c>
      <c r="K215" s="171" t="s">
        <v>18</v>
      </c>
      <c r="L215" s="169"/>
      <c r="M215" s="17" t="s">
        <v>68</v>
      </c>
      <c r="N215" s="14" t="s">
        <v>16</v>
      </c>
    </row>
    <row r="216" spans="2:14" ht="5.25" customHeight="1">
      <c r="B216" s="14"/>
      <c r="C216" s="14"/>
      <c r="D216" s="25"/>
      <c r="E216" s="14"/>
      <c r="F216" s="16"/>
      <c r="G216" s="16"/>
      <c r="H216" s="16"/>
      <c r="I216" s="16"/>
      <c r="J216" s="17"/>
      <c r="K216" s="18"/>
      <c r="L216" s="18"/>
      <c r="M216" s="18"/>
      <c r="N216" s="69"/>
    </row>
    <row r="217" spans="2:14" ht="18" customHeight="1">
      <c r="B217" s="27"/>
      <c r="C217" s="27"/>
      <c r="D217" s="28" t="s">
        <v>59</v>
      </c>
      <c r="E217" s="27"/>
      <c r="F217" s="29">
        <f>F218+F219+F220+F221</f>
        <v>0</v>
      </c>
      <c r="G217" s="29"/>
      <c r="H217" s="29"/>
      <c r="I217" s="29"/>
      <c r="J217" s="135"/>
      <c r="K217" s="31"/>
      <c r="L217" s="31"/>
      <c r="M217" s="31"/>
      <c r="N217" s="32"/>
    </row>
    <row r="218" spans="2:14" s="1" customFormat="1" ht="15" customHeight="1">
      <c r="B218" s="14"/>
      <c r="C218" s="68"/>
      <c r="D218" s="18" t="s">
        <v>18</v>
      </c>
      <c r="E218" s="14"/>
      <c r="F218" s="16">
        <v>0</v>
      </c>
      <c r="G218" s="16"/>
      <c r="H218" s="16"/>
      <c r="I218" s="16"/>
      <c r="J218" s="136"/>
      <c r="K218" s="33"/>
      <c r="L218" s="33"/>
      <c r="M218" s="33"/>
      <c r="N218" s="69"/>
    </row>
    <row r="219" spans="2:14" s="1" customFormat="1" ht="16.5" customHeight="1">
      <c r="B219" s="20"/>
      <c r="C219" s="70"/>
      <c r="D219" s="34" t="s">
        <v>19</v>
      </c>
      <c r="E219" s="20"/>
      <c r="F219" s="22">
        <v>0</v>
      </c>
      <c r="G219" s="22"/>
      <c r="H219" s="22"/>
      <c r="I219" s="22"/>
      <c r="J219" s="137"/>
      <c r="K219" s="35"/>
      <c r="L219" s="35"/>
      <c r="M219" s="35"/>
      <c r="N219" s="24"/>
    </row>
    <row r="220" spans="2:14" s="1" customFormat="1" ht="19.5" customHeight="1">
      <c r="B220" s="36"/>
      <c r="C220" s="72"/>
      <c r="D220" s="37" t="s">
        <v>20</v>
      </c>
      <c r="E220" s="36"/>
      <c r="F220" s="38">
        <f>F210+F211</f>
        <v>0</v>
      </c>
      <c r="G220" s="38"/>
      <c r="H220" s="38"/>
      <c r="I220" s="38"/>
      <c r="J220" s="138"/>
      <c r="K220" s="40"/>
      <c r="L220" s="40"/>
      <c r="M220" s="40"/>
      <c r="N220" s="41"/>
    </row>
    <row r="221" spans="2:14" s="1" customFormat="1" ht="19.5" customHeight="1">
      <c r="B221" s="42"/>
      <c r="C221" s="74"/>
      <c r="D221" s="43" t="s">
        <v>21</v>
      </c>
      <c r="E221" s="42"/>
      <c r="F221" s="44">
        <v>0</v>
      </c>
      <c r="G221" s="44"/>
      <c r="H221" s="44"/>
      <c r="I221" s="44"/>
      <c r="J221" s="139"/>
      <c r="K221" s="46"/>
      <c r="L221" s="46"/>
      <c r="M221" s="46"/>
      <c r="N221" s="75"/>
    </row>
    <row r="222" spans="2:14" s="1" customFormat="1" ht="6.75" customHeight="1">
      <c r="B222" s="88"/>
      <c r="C222" s="76"/>
      <c r="D222" s="89"/>
      <c r="E222" s="14"/>
      <c r="F222" s="90"/>
      <c r="G222" s="90"/>
      <c r="H222" s="90"/>
      <c r="I222" s="90"/>
      <c r="J222" s="91"/>
      <c r="K222" s="103"/>
      <c r="L222" s="103"/>
      <c r="M222" s="103"/>
      <c r="N222" s="19"/>
    </row>
    <row r="223" spans="2:14" s="8" customFormat="1" ht="18.75" customHeight="1">
      <c r="B223" s="93" t="s">
        <v>16</v>
      </c>
      <c r="C223" s="94"/>
      <c r="D223" s="95" t="s">
        <v>60</v>
      </c>
      <c r="E223" s="96"/>
      <c r="F223" s="97">
        <f>F190+F203+F217</f>
        <v>2067.63</v>
      </c>
      <c r="G223" s="206"/>
      <c r="H223" s="206"/>
      <c r="I223" s="206"/>
      <c r="J223" s="98" t="s">
        <v>16</v>
      </c>
      <c r="K223" s="104"/>
      <c r="L223" s="104"/>
      <c r="M223" s="104"/>
      <c r="N223" s="105"/>
    </row>
    <row r="224" spans="2:14" s="1" customFormat="1" ht="18" customHeight="1">
      <c r="B224" s="14"/>
      <c r="C224" s="68"/>
      <c r="D224" s="18" t="s">
        <v>18</v>
      </c>
      <c r="E224" s="14"/>
      <c r="F224" s="16">
        <f>F191+F204+F218</f>
        <v>0</v>
      </c>
      <c r="G224" s="16"/>
      <c r="H224" s="16"/>
      <c r="I224" s="16"/>
      <c r="J224" s="17"/>
      <c r="K224" s="33"/>
      <c r="L224" s="33"/>
      <c r="M224" s="33"/>
      <c r="N224" s="19"/>
    </row>
    <row r="225" spans="2:14" s="1" customFormat="1" ht="18" customHeight="1">
      <c r="B225" s="20"/>
      <c r="C225" s="70"/>
      <c r="D225" s="34" t="s">
        <v>19</v>
      </c>
      <c r="E225" s="20"/>
      <c r="F225" s="22">
        <f>F192+F205+F219</f>
        <v>1750</v>
      </c>
      <c r="G225" s="22"/>
      <c r="H225" s="22"/>
      <c r="I225" s="22"/>
      <c r="J225" s="23"/>
      <c r="K225" s="35"/>
      <c r="L225" s="35"/>
      <c r="M225" s="35"/>
      <c r="N225" s="24"/>
    </row>
    <row r="226" spans="2:14" s="1" customFormat="1" ht="21.75" customHeight="1">
      <c r="B226" s="36"/>
      <c r="C226" s="72"/>
      <c r="D226" s="37" t="s">
        <v>20</v>
      </c>
      <c r="E226" s="36"/>
      <c r="F226" s="38">
        <f>F193+F206+F220</f>
        <v>0</v>
      </c>
      <c r="G226" s="38"/>
      <c r="H226" s="38"/>
      <c r="I226" s="38"/>
      <c r="J226" s="39"/>
      <c r="K226" s="40"/>
      <c r="L226" s="40"/>
      <c r="M226" s="40"/>
      <c r="N226" s="41"/>
    </row>
    <row r="227" spans="2:14" s="1" customFormat="1" ht="19.5" customHeight="1">
      <c r="B227" s="42"/>
      <c r="C227" s="74"/>
      <c r="D227" s="43" t="s">
        <v>21</v>
      </c>
      <c r="E227" s="42"/>
      <c r="F227" s="44">
        <f>F194+F207+F221</f>
        <v>317.63</v>
      </c>
      <c r="G227" s="44"/>
      <c r="H227" s="44"/>
      <c r="I227" s="44"/>
      <c r="J227" s="45"/>
      <c r="K227" s="46"/>
      <c r="L227" s="46"/>
      <c r="M227" s="46"/>
      <c r="N227" s="75"/>
    </row>
    <row r="228" ht="12.75">
      <c r="D228" s="89" t="s">
        <v>243</v>
      </c>
    </row>
    <row r="229" spans="2:14" s="1" customFormat="1" ht="53.25" customHeight="1">
      <c r="B229" s="14">
        <v>1</v>
      </c>
      <c r="C229" s="54" t="s">
        <v>16</v>
      </c>
      <c r="D229" s="15" t="s">
        <v>97</v>
      </c>
      <c r="E229" s="14">
        <v>1</v>
      </c>
      <c r="F229" s="16">
        <v>900</v>
      </c>
      <c r="G229" s="16"/>
      <c r="H229" s="16"/>
      <c r="I229" s="16"/>
      <c r="J229" s="17" t="s">
        <v>17</v>
      </c>
      <c r="K229" s="18" t="s">
        <v>18</v>
      </c>
      <c r="L229" s="169"/>
      <c r="M229" s="17" t="s">
        <v>68</v>
      </c>
      <c r="N229" s="14" t="s">
        <v>304</v>
      </c>
    </row>
    <row r="230" spans="2:14" ht="18" customHeight="1">
      <c r="B230" s="27"/>
      <c r="C230" s="27"/>
      <c r="D230" s="28" t="s">
        <v>244</v>
      </c>
      <c r="E230" s="27"/>
      <c r="F230" s="29">
        <f>F231+F232+F233+F234</f>
        <v>900</v>
      </c>
      <c r="G230" s="29"/>
      <c r="H230" s="29"/>
      <c r="I230" s="29"/>
      <c r="J230" s="135"/>
      <c r="K230" s="31"/>
      <c r="L230" s="31"/>
      <c r="M230" s="31"/>
      <c r="N230" s="32"/>
    </row>
    <row r="231" spans="2:14" s="1" customFormat="1" ht="15" customHeight="1">
      <c r="B231" s="14"/>
      <c r="C231" s="68"/>
      <c r="D231" s="18" t="s">
        <v>18</v>
      </c>
      <c r="E231" s="14"/>
      <c r="F231" s="16">
        <f>F229</f>
        <v>900</v>
      </c>
      <c r="G231" s="16"/>
      <c r="H231" s="16"/>
      <c r="I231" s="16"/>
      <c r="J231" s="136"/>
      <c r="K231" s="33"/>
      <c r="L231" s="33"/>
      <c r="M231" s="33"/>
      <c r="N231" s="69"/>
    </row>
    <row r="232" spans="2:14" s="1" customFormat="1" ht="16.5" customHeight="1">
      <c r="B232" s="20"/>
      <c r="C232" s="70"/>
      <c r="D232" s="34" t="s">
        <v>19</v>
      </c>
      <c r="E232" s="20"/>
      <c r="F232" s="22">
        <v>0</v>
      </c>
      <c r="G232" s="22"/>
      <c r="H232" s="22"/>
      <c r="I232" s="22"/>
      <c r="J232" s="137"/>
      <c r="K232" s="35"/>
      <c r="L232" s="35"/>
      <c r="M232" s="35"/>
      <c r="N232" s="24"/>
    </row>
    <row r="233" spans="2:14" s="1" customFormat="1" ht="19.5" customHeight="1">
      <c r="B233" s="36"/>
      <c r="C233" s="72"/>
      <c r="D233" s="37" t="s">
        <v>20</v>
      </c>
      <c r="E233" s="36"/>
      <c r="F233" s="38">
        <v>0</v>
      </c>
      <c r="G233" s="38"/>
      <c r="H233" s="38"/>
      <c r="I233" s="38"/>
      <c r="J233" s="138"/>
      <c r="K233" s="40"/>
      <c r="L233" s="40"/>
      <c r="M233" s="40"/>
      <c r="N233" s="41"/>
    </row>
    <row r="234" spans="2:14" s="1" customFormat="1" ht="19.5" customHeight="1">
      <c r="B234" s="42"/>
      <c r="C234" s="74"/>
      <c r="D234" s="43" t="s">
        <v>21</v>
      </c>
      <c r="E234" s="42"/>
      <c r="F234" s="44">
        <v>0</v>
      </c>
      <c r="G234" s="44"/>
      <c r="H234" s="44"/>
      <c r="I234" s="44"/>
      <c r="J234" s="139"/>
      <c r="K234" s="46"/>
      <c r="L234" s="46"/>
      <c r="M234" s="46"/>
      <c r="N234" s="75"/>
    </row>
    <row r="235" spans="2:14" s="1" customFormat="1" ht="19.5" customHeight="1">
      <c r="B235" s="88"/>
      <c r="C235" s="76"/>
      <c r="D235" s="182"/>
      <c r="E235" s="14"/>
      <c r="F235" s="16"/>
      <c r="G235" s="183"/>
      <c r="H235" s="183"/>
      <c r="I235" s="183"/>
      <c r="J235" s="192"/>
      <c r="K235" s="184"/>
      <c r="L235" s="184"/>
      <c r="M235" s="184"/>
      <c r="N235" s="69"/>
    </row>
    <row r="236" spans="2:14" s="8" customFormat="1" ht="18.75" customHeight="1">
      <c r="B236" s="185" t="s">
        <v>16</v>
      </c>
      <c r="C236" s="186"/>
      <c r="D236" s="187" t="s">
        <v>245</v>
      </c>
      <c r="E236" s="188"/>
      <c r="F236" s="193">
        <f>F237+F238+F239+F240</f>
        <v>169382.36100000003</v>
      </c>
      <c r="G236" s="207"/>
      <c r="H236" s="207"/>
      <c r="I236" s="207"/>
      <c r="J236" s="189" t="s">
        <v>16</v>
      </c>
      <c r="K236" s="190"/>
      <c r="L236" s="190"/>
      <c r="M236" s="190"/>
      <c r="N236" s="191"/>
    </row>
    <row r="237" spans="2:14" s="1" customFormat="1" ht="18" customHeight="1">
      <c r="B237" s="14"/>
      <c r="C237" s="68"/>
      <c r="D237" s="18" t="s">
        <v>18</v>
      </c>
      <c r="E237" s="14"/>
      <c r="F237" s="194">
        <f>F142+F181+F224+F231</f>
        <v>81979.25</v>
      </c>
      <c r="G237" s="194"/>
      <c r="H237" s="194"/>
      <c r="I237" s="194"/>
      <c r="J237" s="17"/>
      <c r="K237" s="33"/>
      <c r="L237" s="33"/>
      <c r="M237" s="33"/>
      <c r="N237" s="19"/>
    </row>
    <row r="238" spans="2:14" s="1" customFormat="1" ht="18" customHeight="1">
      <c r="B238" s="20"/>
      <c r="C238" s="70"/>
      <c r="D238" s="34" t="s">
        <v>19</v>
      </c>
      <c r="E238" s="20"/>
      <c r="F238" s="195">
        <f>F143+F182+F225+F232</f>
        <v>52689.46000000001</v>
      </c>
      <c r="G238" s="195"/>
      <c r="H238" s="195"/>
      <c r="I238" s="195"/>
      <c r="J238" s="23"/>
      <c r="K238" s="35"/>
      <c r="L238" s="35"/>
      <c r="M238" s="35"/>
      <c r="N238" s="24"/>
    </row>
    <row r="239" spans="2:14" s="1" customFormat="1" ht="21.75" customHeight="1">
      <c r="B239" s="36"/>
      <c r="C239" s="72"/>
      <c r="D239" s="37" t="s">
        <v>20</v>
      </c>
      <c r="E239" s="36"/>
      <c r="F239" s="196">
        <f>F144+F183+F226+F233</f>
        <v>28482.6</v>
      </c>
      <c r="G239" s="196"/>
      <c r="H239" s="196"/>
      <c r="I239" s="196"/>
      <c r="J239" s="39"/>
      <c r="K239" s="40"/>
      <c r="L239" s="40"/>
      <c r="M239" s="40"/>
      <c r="N239" s="41"/>
    </row>
    <row r="240" spans="2:14" s="1" customFormat="1" ht="19.5" customHeight="1">
      <c r="B240" s="42"/>
      <c r="C240" s="74"/>
      <c r="D240" s="43" t="s">
        <v>21</v>
      </c>
      <c r="E240" s="42"/>
      <c r="F240" s="197">
        <f>F145+F184+F227+F234</f>
        <v>6231.051</v>
      </c>
      <c r="G240" s="197"/>
      <c r="H240" s="197"/>
      <c r="I240" s="197"/>
      <c r="J240" s="45"/>
      <c r="K240" s="46"/>
      <c r="L240" s="46"/>
      <c r="M240" s="46"/>
      <c r="N240" s="75"/>
    </row>
    <row r="242" spans="4:14" ht="12.75">
      <c r="D242" s="8" t="s">
        <v>22</v>
      </c>
      <c r="E242" s="8"/>
      <c r="F242" s="8" t="s">
        <v>223</v>
      </c>
      <c r="G242" s="8"/>
      <c r="H242" s="8"/>
      <c r="I242" s="8"/>
      <c r="J242" s="47"/>
      <c r="N242" s="48"/>
    </row>
    <row r="243" spans="4:14" ht="12.75">
      <c r="D243" s="8" t="s">
        <v>23</v>
      </c>
      <c r="E243" s="8"/>
      <c r="F243" s="8" t="s">
        <v>224</v>
      </c>
      <c r="G243" s="8"/>
      <c r="H243" s="8"/>
      <c r="I243" s="8"/>
      <c r="J243" s="47"/>
      <c r="N243" s="48"/>
    </row>
    <row r="244" spans="4:14" ht="6.75" customHeight="1">
      <c r="D244" s="8"/>
      <c r="E244" s="8"/>
      <c r="F244" s="9"/>
      <c r="G244" s="9"/>
      <c r="H244" s="9"/>
      <c r="I244" s="9"/>
      <c r="J244" s="47"/>
      <c r="N244" s="48"/>
    </row>
    <row r="245" spans="4:14" ht="12.75">
      <c r="D245" s="8" t="s">
        <v>118</v>
      </c>
      <c r="E245" s="47"/>
      <c r="F245" s="49"/>
      <c r="G245" s="49"/>
      <c r="H245" s="49"/>
      <c r="I245" s="49"/>
      <c r="J245" s="47"/>
      <c r="N245" s="5"/>
    </row>
    <row r="246" spans="6:14" ht="12.75">
      <c r="F246" s="7"/>
      <c r="G246" s="7"/>
      <c r="H246" s="7"/>
      <c r="I246" s="7"/>
      <c r="N246" s="5"/>
    </row>
  </sheetData>
  <mergeCells count="33">
    <mergeCell ref="G214:I214"/>
    <mergeCell ref="G215:I215"/>
    <mergeCell ref="N85:N86"/>
    <mergeCell ref="G94:I94"/>
    <mergeCell ref="G95:I95"/>
    <mergeCell ref="G91:I91"/>
    <mergeCell ref="G85:G86"/>
    <mergeCell ref="H85:H86"/>
    <mergeCell ref="I85:I86"/>
    <mergeCell ref="G199:I201"/>
    <mergeCell ref="D7:M7"/>
    <mergeCell ref="D8:M8"/>
    <mergeCell ref="N10:N13"/>
    <mergeCell ref="J11:J13"/>
    <mergeCell ref="M10:M13"/>
    <mergeCell ref="D10:D13"/>
    <mergeCell ref="E10:E13"/>
    <mergeCell ref="I11:I12"/>
    <mergeCell ref="L10:L13"/>
    <mergeCell ref="K10:K13"/>
    <mergeCell ref="B10:B13"/>
    <mergeCell ref="C10:C13"/>
    <mergeCell ref="G173:I173"/>
    <mergeCell ref="B85:B87"/>
    <mergeCell ref="D16:F16"/>
    <mergeCell ref="D43:F43"/>
    <mergeCell ref="G21:I21"/>
    <mergeCell ref="D172:K172"/>
    <mergeCell ref="D85:D86"/>
    <mergeCell ref="G69:I71"/>
    <mergeCell ref="G151:I151"/>
    <mergeCell ref="G161:I161"/>
    <mergeCell ref="F10:F13"/>
  </mergeCells>
  <printOptions/>
  <pageMargins left="0.5905511811023623" right="0" top="0.5511811023622047" bottom="0" header="0" footer="0"/>
  <pageSetup horizontalDpi="600" verticalDpi="600" orientation="landscape" paperSize="9" scale="80" r:id="rId2"/>
  <headerFooter alignWithMargins="0">
    <oddFooter>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pto00</cp:lastModifiedBy>
  <cp:lastPrinted>2013-02-27T08:39:15Z</cp:lastPrinted>
  <dcterms:created xsi:type="dcterms:W3CDTF">1996-10-08T23:32:33Z</dcterms:created>
  <dcterms:modified xsi:type="dcterms:W3CDTF">2013-06-27T05:09:48Z</dcterms:modified>
  <cp:category/>
  <cp:version/>
  <cp:contentType/>
  <cp:contentStatus/>
</cp:coreProperties>
</file>