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9720" windowHeight="7320" activeTab="0"/>
  </bookViews>
  <sheets>
    <sheet name="Тепло" sheetId="1" r:id="rId1"/>
    <sheet name="Стоки" sheetId="2" r:id="rId2"/>
    <sheet name="ХВС" sheetId="3" r:id="rId3"/>
  </sheets>
  <externalReferences>
    <externalReference r:id="rId6"/>
  </externalReferences>
  <definedNames>
    <definedName name="_xlnm.Print_Area" localSheetId="1">'Стоки'!$A$1:$E$35</definedName>
    <definedName name="_xlnm.Print_Area" localSheetId="0">'Тепло'!$A$1:$E$49</definedName>
    <definedName name="_xlnm.Print_Area" localSheetId="2">'ХВС'!$A$1:$E$39</definedName>
  </definedNames>
  <calcPr fullCalcOnLoad="1"/>
</workbook>
</file>

<file path=xl/sharedStrings.xml><?xml version="1.0" encoding="utf-8"?>
<sst xmlns="http://schemas.openxmlformats.org/spreadsheetml/2006/main" count="367" uniqueCount="170">
  <si>
    <t>Наименование п. стандартов раскрытия</t>
  </si>
  <si>
    <t>Наименование показателя</t>
  </si>
  <si>
    <t>Ед. изм.</t>
  </si>
  <si>
    <t>а)</t>
  </si>
  <si>
    <t>виды регулируемой деятельности</t>
  </si>
  <si>
    <t>б)</t>
  </si>
  <si>
    <t xml:space="preserve">о выручке от регулируемой деятельности </t>
  </si>
  <si>
    <t>выручка от регулируемой деятельности</t>
  </si>
  <si>
    <t>тыс.руб.</t>
  </si>
  <si>
    <t xml:space="preserve">в) </t>
  </si>
  <si>
    <t>себестоимость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</si>
  <si>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</si>
  <si>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кВтч и объеме приобретения электрической энергии;</t>
  </si>
  <si>
    <t>расходы на покупаемую электрическую энергию</t>
  </si>
  <si>
    <t>объем потребления электроэнергии</t>
  </si>
  <si>
    <t>тыс. кВтчас</t>
  </si>
  <si>
    <t>средневзвешенная стоимость 1 кВтч</t>
  </si>
  <si>
    <t>руб.</t>
  </si>
  <si>
    <t>расходы на химреагенты, используемые в технологическом процессе;</t>
  </si>
  <si>
    <t>расходы на химреагенты</t>
  </si>
  <si>
    <t>расходы на оплату труда и отчисления на социальные нужды основного производственного персонала;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</si>
  <si>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</si>
  <si>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</si>
  <si>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процессе;</t>
  </si>
  <si>
    <t>расходы на амортизацию основных производственных средств</t>
  </si>
  <si>
    <t>общепроизводственные (цеховые) расходы, в том числе расходы на оплату труда и отчисления на социальные нужды;</t>
  </si>
  <si>
    <t>общепроизводственные (цеховые) расходы</t>
  </si>
  <si>
    <t>общехозяйственные (управленческие) расходы, в том числе расходы на оплату труда и отчисления на социальные нужды;</t>
  </si>
  <si>
    <t>общехозяйственные (управленческие) расходы</t>
  </si>
  <si>
    <t xml:space="preserve">расходы на ремонт (капитальный и текущий) основных производственных средств; 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</si>
  <si>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</si>
  <si>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выполняемого по договорам с организациями на проведение регламентных работ в рамках технологического процесса;</t>
  </si>
  <si>
    <t>расходы на услуги производственного характера, выполняемого по договорам с организациями на проведение регламентных работ в рамках технологического процесса</t>
  </si>
  <si>
    <t>г)</t>
  </si>
  <si>
    <t xml:space="preserve">о валовой прибыли от продажи товаров и услуг по регулируемому виду деятельности; </t>
  </si>
  <si>
    <t>валовая прибыль</t>
  </si>
  <si>
    <t>д)</t>
  </si>
  <si>
    <t>е)</t>
  </si>
  <si>
    <t>об изменении стоимости основных фондов, в том числе за счет ввода (вывода) их из эксплуатации;</t>
  </si>
  <si>
    <t>з)</t>
  </si>
  <si>
    <t>об объеме поднятой воды;</t>
  </si>
  <si>
    <t>объем поднятой воды</t>
  </si>
  <si>
    <t>тыс.куб.м</t>
  </si>
  <si>
    <t>об объеме покупной воды;</t>
  </si>
  <si>
    <t>объем покупной воды</t>
  </si>
  <si>
    <t>к)</t>
  </si>
  <si>
    <t>об объеме воды, пропущенные через очистные сооружения;</t>
  </si>
  <si>
    <t>объем воды пропущенной через очистные сооружения</t>
  </si>
  <si>
    <t>л)</t>
  </si>
  <si>
    <t>об объеме отпущенной потребителям воды, включая объемы, отпущенные по приборам учета и по нормативам потребления (расчетным методом);</t>
  </si>
  <si>
    <t>объем воды отпущенный потребителям</t>
  </si>
  <si>
    <t>объем воды отпущенный потребителям по приборам учета</t>
  </si>
  <si>
    <t>объем воды отпущенный потребителям по нормативам</t>
  </si>
  <si>
    <t>м)</t>
  </si>
  <si>
    <t>о потерях воды в сетях (от передано воды в сеть, всего);</t>
  </si>
  <si>
    <t>уровень потерь воды в сетях</t>
  </si>
  <si>
    <t>%</t>
  </si>
  <si>
    <t>н)</t>
  </si>
  <si>
    <t>о протяженности водопроводных сетей (в однотрубном исчислении);</t>
  </si>
  <si>
    <t>протяженность водопроводных сетей</t>
  </si>
  <si>
    <t>км</t>
  </si>
  <si>
    <t>о)</t>
  </si>
  <si>
    <t>о количестве скважин;</t>
  </si>
  <si>
    <t>количество скважин</t>
  </si>
  <si>
    <t>шт.</t>
  </si>
  <si>
    <t>п)</t>
  </si>
  <si>
    <t>о количестве подкачивающих насосных станций;</t>
  </si>
  <si>
    <t>количество подкачивающих насосных станций (2-го и 3-го подъема)</t>
  </si>
  <si>
    <t>р)</t>
  </si>
  <si>
    <t>о среднесписочной численности основного производственного персонала;</t>
  </si>
  <si>
    <t>среднесписочная численность основного производственного персонал</t>
  </si>
  <si>
    <t>чел.</t>
  </si>
  <si>
    <t>с)</t>
  </si>
  <si>
    <t>удельный расход электроэнергии</t>
  </si>
  <si>
    <t>кВтч/куб.м</t>
  </si>
  <si>
    <t>т)</t>
  </si>
  <si>
    <t>о расходе воды на собственные нужды, в том числе хозяйственно-бытовые, нужды (от поднято воды, всего)</t>
  </si>
  <si>
    <t>уровень расхода воды на собственные нужды</t>
  </si>
  <si>
    <t>у)</t>
  </si>
  <si>
    <t>о показателе использования производственных объектов (по объему перекачки) по отношению к пиковому дню отчетного года.</t>
  </si>
  <si>
    <t>показатель использования производственных объектов</t>
  </si>
  <si>
    <t xml:space="preserve">о виде регулируемой деятельности </t>
  </si>
  <si>
    <t>Значение показателя</t>
  </si>
  <si>
    <t>о себестоимости производимых товаров (оказываемых услуг) по регулируемому виду деятельности, включающей:</t>
  </si>
  <si>
    <t>расходы на покупаемую тепловую энергию (мощность)</t>
  </si>
  <si>
    <t>расходы на покупаемое топливо</t>
  </si>
  <si>
    <t>объем потребления топлива</t>
  </si>
  <si>
    <t>стоимость (за единицу объема)</t>
  </si>
  <si>
    <t>тыс.м3</t>
  </si>
  <si>
    <t>расходы на приобретение холодной воды</t>
  </si>
  <si>
    <t>расходы на приобретение холодной воды, используемой в технологическом процессе;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</si>
  <si>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</si>
  <si>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</si>
  <si>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аренду имущества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</si>
  <si>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</si>
  <si>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 xml:space="preserve">о чистой прибыли  по регулируемому виду деятельности с указанием 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теплоснабжения; </t>
  </si>
  <si>
    <t>о виде регулируемой деятельности;</t>
  </si>
  <si>
    <t>о выручке от регулируемой деятельности;</t>
  </si>
  <si>
    <t xml:space="preserve">и) </t>
  </si>
  <si>
    <t>Гкал/ч</t>
  </si>
  <si>
    <t>присоединенная нагрузка</t>
  </si>
  <si>
    <t>тыс.Гкал</t>
  </si>
  <si>
    <t>объем вырабатываемой тепловой энергии</t>
  </si>
  <si>
    <t>объем тепловой энергии отпущенный потребителям</t>
  </si>
  <si>
    <t>объем тепловой энергии отпущенный потребителям по приборам учета</t>
  </si>
  <si>
    <t>объем тепловой энергии отпущенный потребителям по нормативам</t>
  </si>
  <si>
    <t>объем покупаемой тепловой энергии</t>
  </si>
  <si>
    <t>уровень потерь тепловой энергии в сетях</t>
  </si>
  <si>
    <t>протяженность магистральных сетей</t>
  </si>
  <si>
    <t>протяженность разводящих сетей</t>
  </si>
  <si>
    <t>протяженность тепловых вводов</t>
  </si>
  <si>
    <t>о количестве теплоэлектростанций;</t>
  </si>
  <si>
    <t>количество теплоэлектростанций</t>
  </si>
  <si>
    <t>о протяженности разводящих сетей (в однотрубном исчислении);</t>
  </si>
  <si>
    <t>о протяженности магистральных сетей и тепловых вводов (в однотрубном исчислении);</t>
  </si>
  <si>
    <t>о технологических потерях тепловой энергии при передаче по тепловым сетям;</t>
  </si>
  <si>
    <t>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методом);</t>
  </si>
  <si>
    <t>об объеме покупаемой регулируемой организацией тепловой энергии;</t>
  </si>
  <si>
    <t>об объеме вырабатываемой регулируемой организацией тепловой энергией;</t>
  </si>
  <si>
    <t>о присоединенной нагрузке;</t>
  </si>
  <si>
    <t>об установленной тепловой мощности;</t>
  </si>
  <si>
    <t>о количестве тепловых станций и котельных;</t>
  </si>
  <si>
    <t>количество тепловых станций</t>
  </si>
  <si>
    <t>количество котельных</t>
  </si>
  <si>
    <t>о количестве тепловых пунктов;</t>
  </si>
  <si>
    <t>среднесписочная численность основного производственного персонала</t>
  </si>
  <si>
    <t>ф)</t>
  </si>
  <si>
    <t>об удельном расходе условного топлива на единицу тепловой энергии, отпускаемой в тепловую сеть</t>
  </si>
  <si>
    <t>удельный расход условного топлива на единицу тепловой энергии, отпускаемой в тепловую сеть</t>
  </si>
  <si>
    <t>кг у.т./Гкал</t>
  </si>
  <si>
    <t>х)</t>
  </si>
  <si>
    <t>об удельном расходе электрической энергии на единицу тепловой энергии, отпускаемой в тепловую сеть</t>
  </si>
  <si>
    <t>удельный расход электроэнергии на единицу тепловой энергии, отпускаемой в тепловую сеть</t>
  </si>
  <si>
    <t>ц)</t>
  </si>
  <si>
    <t>об удельном расходе холодной воды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</si>
  <si>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</si>
  <si>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куб.м/Гкал</t>
  </si>
  <si>
    <t>об удельном расходе электроэнергии на подачу воды в сеть</t>
  </si>
  <si>
    <t>№ п/п</t>
  </si>
  <si>
    <t>Основной вид деятельности - водоснабжение. Стадии технологического процесса - подъем воды, очистка воды, транспортировка воды по сетям водоснабжения.</t>
  </si>
  <si>
    <t>Основной вид деятельности - водоотведение. Стадии технологического процесса - перекачка стоков, очистка стоков, транспортировка стоков по канализационным сетям.</t>
  </si>
  <si>
    <t>расходы на оплату услуг по перекачке и очистке сточных вод другими организациями;</t>
  </si>
  <si>
    <t>о количестве насосных станций и очистных сооружений;</t>
  </si>
  <si>
    <t>количество насосных станций</t>
  </si>
  <si>
    <t>о протяженности канализационных сетей (в однотрубном исчислении);</t>
  </si>
  <si>
    <t>протяженность канализационных сетей</t>
  </si>
  <si>
    <t>об объеме сточных вод, принятых от потребителей оказываемых услуг;</t>
  </si>
  <si>
    <t>объем сточных вод, принятых от потребителей оказываемых услуг</t>
  </si>
  <si>
    <t>об объеме сточных вод, принятых от других регелируемых организаций в сфере водоотведения и (или) очистки сточных вод;</t>
  </si>
  <si>
    <t>объем сточных вод, принятых от других регелируемых организаций в сфере водоотведения и (или) очистки сточных вод</t>
  </si>
  <si>
    <t>об объеме сточных вод, пропущенных через очистные сооружения;</t>
  </si>
  <si>
    <t>объем сточных вод, пропущенных через очистные сооружения</t>
  </si>
  <si>
    <t>о среднесписочной численности основного производственного персонала.</t>
  </si>
  <si>
    <t>руб./тыс.м3</t>
  </si>
  <si>
    <t>руб./кВт.ч.</t>
  </si>
  <si>
    <t>кВтч/Гкал.</t>
  </si>
  <si>
    <t>количество тепловых пунктов**</t>
  </si>
  <si>
    <t>очистных сооружений*</t>
  </si>
  <si>
    <t>чистая прибыль</t>
  </si>
  <si>
    <t>Информация об основных показателях финансово-хозяйственной деятельности ЛГ МУП "УТВиВ" ,</t>
  </si>
  <si>
    <t>включая структуру основных производственных затрат (в части регулируемой деятельности)</t>
  </si>
  <si>
    <t>в сфере теплоснабжения и сфере оказания услуг по передаче тепловой энергии.</t>
  </si>
  <si>
    <t>в сфере водоотведения.</t>
  </si>
  <si>
    <t>в сфере холодного водоснабжения.</t>
  </si>
  <si>
    <t>-</t>
  </si>
  <si>
    <t>19</t>
  </si>
  <si>
    <t>тепловая мощность</t>
  </si>
  <si>
    <t>стоимость основных фондов по состоянию на 01.01.2012г.</t>
  </si>
  <si>
    <t>стоимость основных фондов по состоянию на 31.12.2012г.</t>
  </si>
  <si>
    <t>Основной вид деятельности - производство и передача теплоэнергии .Стадии технологического процесса - производство теплоэнергии, передача теплоэнергии по сетям теплоснабжения и горячего водоснабжения.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</si>
</sst>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-* #,##0_р_._-;\-* #,##0_р_._-;_-* &quot;-&quot;??_р_._-;_-@_-"/>
    <numFmt numFmtId="182" formatCode="#,##0.0"/>
    <numFmt numFmtId="183" formatCode="#,##0.000"/>
    <numFmt numFmtId="184" formatCode="_-* #,##0.0_р_._-;\-* #,##0.0_р_._-;_-* &quot;-&quot;??_р_._-;_-@_-"/>
    <numFmt numFmtId="185" formatCode="_-* #,##0.000_р_._-;\-* #,##0.000_р_._-;_-* &quot;-&quot;??_р_._-;_-@_-"/>
    <numFmt numFmtId="186" formatCode="_(* #,##0.000_);_(* \(#,##0.000\);_(* &quot;-&quot;??_);_(@_)"/>
    <numFmt numFmtId="187" formatCode="_(* #,##0.0000_);_(* \(#,##0.0000\);_(* &quot;-&quot;??_);_(@_)"/>
    <numFmt numFmtId="188" formatCode="#,##0.00000"/>
    <numFmt numFmtId="189" formatCode="0.0"/>
    <numFmt numFmtId="190" formatCode="0.00000"/>
    <numFmt numFmtId="191" formatCode="0.0000"/>
    <numFmt numFmtId="192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8" fillId="33" borderId="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" fontId="1" fillId="0" borderId="10" xfId="58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%20&#1085;&#1072;%202013%20&#1075;\&#1050;&#1086;&#1087;&#1080;&#1103;%20&#1089;&#1074;&#1086;&#1076;&#1085;&#1072;&#1103;%20%20&#1051;&#1103;&#1085;&#1090;&#1086;&#1088;%20%202013%20&#1087;&#1086;&#1076;%20&#1101;&#1082;&#1089;&#1087;&#1077;&#1088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2"/>
      <sheetName val="цех.расх.-теп"/>
      <sheetName val="собст.нужд"/>
      <sheetName val="Смета для закупок"/>
      <sheetName val="Лист3"/>
      <sheetName val="Лист4"/>
      <sheetName val="смета с АСУ"/>
      <sheetName val="смета 2013"/>
      <sheetName val="Смета для цехов"/>
      <sheetName val="РКЦ"/>
      <sheetName val="ФЗП общехоз"/>
      <sheetName val="общеэксп."/>
      <sheetName val="РМУ"/>
      <sheetName val="лаборат"/>
      <sheetName val="Общехоз РСТ"/>
      <sheetName val="Лист1"/>
    </sheetNames>
    <sheetDataSet>
      <sheetData sheetId="8">
        <row r="38">
          <cell r="S38">
            <v>1113.18273</v>
          </cell>
        </row>
        <row r="39">
          <cell r="S39">
            <v>169.8186</v>
          </cell>
        </row>
        <row r="40">
          <cell r="S40">
            <v>357.12384000000003</v>
          </cell>
        </row>
        <row r="41">
          <cell r="S41">
            <v>111.36944</v>
          </cell>
        </row>
        <row r="44">
          <cell r="S44">
            <v>1302.542372881356</v>
          </cell>
        </row>
        <row r="45">
          <cell r="S45">
            <v>2044.5847457627121</v>
          </cell>
        </row>
        <row r="55">
          <cell r="S55">
            <v>42.5434576</v>
          </cell>
        </row>
        <row r="59">
          <cell r="S59">
            <v>164.40490318</v>
          </cell>
        </row>
        <row r="61">
          <cell r="S61">
            <v>22.67575</v>
          </cell>
        </row>
        <row r="116">
          <cell r="S116">
            <v>317.79</v>
          </cell>
        </row>
        <row r="132">
          <cell r="S132">
            <v>2025.2988570686316</v>
          </cell>
        </row>
        <row r="133">
          <cell r="S133">
            <v>1863.607628306673</v>
          </cell>
        </row>
        <row r="134">
          <cell r="S134">
            <v>7977.68609822784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75" zoomScaleNormal="75" zoomScalePageLayoutView="0" workbookViewId="0" topLeftCell="A1">
      <selection activeCell="K11" sqref="J11:K11"/>
    </sheetView>
  </sheetViews>
  <sheetFormatPr defaultColWidth="9.140625" defaultRowHeight="12.75"/>
  <cols>
    <col min="1" max="1" width="6.140625" style="14" customWidth="1"/>
    <col min="2" max="2" width="49.140625" style="0" customWidth="1"/>
    <col min="3" max="3" width="27.57421875" style="0" customWidth="1"/>
    <col min="4" max="4" width="16.421875" style="0" customWidth="1"/>
    <col min="5" max="5" width="29.421875" style="42" customWidth="1"/>
    <col min="8" max="8" width="10.421875" style="50" bestFit="1" customWidth="1"/>
    <col min="9" max="10" width="9.140625" style="50" customWidth="1"/>
  </cols>
  <sheetData>
    <row r="1" spans="1:10" s="32" customFormat="1" ht="24.75" customHeight="1">
      <c r="A1" s="53" t="s">
        <v>159</v>
      </c>
      <c r="B1" s="53"/>
      <c r="C1" s="53"/>
      <c r="D1" s="53"/>
      <c r="E1" s="53"/>
      <c r="H1" s="49"/>
      <c r="I1" s="49"/>
      <c r="J1" s="49"/>
    </row>
    <row r="2" spans="1:10" s="32" customFormat="1" ht="23.25" customHeight="1">
      <c r="A2" s="53" t="s">
        <v>160</v>
      </c>
      <c r="B2" s="53"/>
      <c r="C2" s="53"/>
      <c r="D2" s="53"/>
      <c r="E2" s="53"/>
      <c r="H2" s="49"/>
      <c r="I2" s="49"/>
      <c r="J2" s="49"/>
    </row>
    <row r="3" spans="1:10" s="32" customFormat="1" ht="27" customHeight="1">
      <c r="A3" s="53" t="s">
        <v>161</v>
      </c>
      <c r="B3" s="53"/>
      <c r="C3" s="53"/>
      <c r="D3" s="53"/>
      <c r="E3" s="53"/>
      <c r="H3" s="49"/>
      <c r="I3" s="49"/>
      <c r="J3" s="49"/>
    </row>
    <row r="4" spans="1:10" s="32" customFormat="1" ht="12.75">
      <c r="A4" s="33"/>
      <c r="E4" s="38"/>
      <c r="H4" s="49"/>
      <c r="I4" s="49"/>
      <c r="J4" s="49"/>
    </row>
    <row r="5" spans="1:6" ht="31.5">
      <c r="A5" s="1" t="s">
        <v>138</v>
      </c>
      <c r="B5" s="1" t="s">
        <v>0</v>
      </c>
      <c r="C5" s="1" t="s">
        <v>1</v>
      </c>
      <c r="D5" s="35" t="s">
        <v>2</v>
      </c>
      <c r="E5" s="35" t="s">
        <v>82</v>
      </c>
      <c r="F5" s="20"/>
    </row>
    <row r="6" spans="1:6" ht="85.5" customHeight="1">
      <c r="A6" s="2" t="s">
        <v>3</v>
      </c>
      <c r="B6" s="3" t="s">
        <v>96</v>
      </c>
      <c r="C6" s="34" t="s">
        <v>4</v>
      </c>
      <c r="D6" s="54" t="s">
        <v>169</v>
      </c>
      <c r="E6" s="55"/>
      <c r="F6" s="20"/>
    </row>
    <row r="7" spans="1:6" ht="31.5">
      <c r="A7" s="2" t="s">
        <v>5</v>
      </c>
      <c r="B7" s="3" t="s">
        <v>97</v>
      </c>
      <c r="C7" s="3" t="s">
        <v>7</v>
      </c>
      <c r="D7" s="12" t="s">
        <v>8</v>
      </c>
      <c r="E7" s="47">
        <v>394797.03820000007</v>
      </c>
      <c r="F7" s="20"/>
    </row>
    <row r="8" spans="1:8" ht="47.25">
      <c r="A8" s="2" t="s">
        <v>9</v>
      </c>
      <c r="B8" s="3" t="s">
        <v>83</v>
      </c>
      <c r="C8" s="3" t="s">
        <v>10</v>
      </c>
      <c r="D8" s="2" t="s">
        <v>8</v>
      </c>
      <c r="E8" s="29">
        <v>378924.3133377819</v>
      </c>
      <c r="F8" s="20"/>
      <c r="H8" s="51">
        <f>E8-E10-E13-E16-E17-E18-E19-E20-E21-E22-E23-E24-E25</f>
        <v>13085.911522612932</v>
      </c>
    </row>
    <row r="9" spans="1:6" ht="47.25">
      <c r="A9" s="2"/>
      <c r="B9" s="3" t="s">
        <v>91</v>
      </c>
      <c r="C9" s="3" t="s">
        <v>84</v>
      </c>
      <c r="D9" s="2" t="s">
        <v>8</v>
      </c>
      <c r="E9" s="39" t="s">
        <v>164</v>
      </c>
      <c r="F9" s="20"/>
    </row>
    <row r="10" spans="1:8" ht="35.25" customHeight="1">
      <c r="A10" s="58"/>
      <c r="B10" s="60" t="s">
        <v>92</v>
      </c>
      <c r="C10" s="3" t="s">
        <v>85</v>
      </c>
      <c r="D10" s="2" t="s">
        <v>8</v>
      </c>
      <c r="E10" s="10">
        <v>106846.6768644</v>
      </c>
      <c r="F10" s="20"/>
      <c r="H10" s="52"/>
    </row>
    <row r="11" spans="1:6" ht="29.25" customHeight="1">
      <c r="A11" s="63"/>
      <c r="B11" s="62"/>
      <c r="C11" s="3" t="s">
        <v>86</v>
      </c>
      <c r="D11" s="2" t="s">
        <v>88</v>
      </c>
      <c r="E11" s="10">
        <v>40573.5</v>
      </c>
      <c r="F11" s="20"/>
    </row>
    <row r="12" spans="1:8" ht="30" customHeight="1">
      <c r="A12" s="59"/>
      <c r="B12" s="61"/>
      <c r="C12" s="3" t="s">
        <v>87</v>
      </c>
      <c r="D12" s="2" t="s">
        <v>153</v>
      </c>
      <c r="E12" s="10">
        <f>E10/E11*1000</f>
        <v>2633.4103999999998</v>
      </c>
      <c r="F12" s="20"/>
      <c r="H12" s="50">
        <f>E10/E11</f>
        <v>2.6334104</v>
      </c>
    </row>
    <row r="13" spans="1:6" ht="31.5">
      <c r="A13" s="58"/>
      <c r="B13" s="60" t="s">
        <v>12</v>
      </c>
      <c r="C13" s="3" t="s">
        <v>13</v>
      </c>
      <c r="D13" s="2" t="s">
        <v>8</v>
      </c>
      <c r="E13" s="10">
        <v>38444.41326122157</v>
      </c>
      <c r="F13" s="20"/>
    </row>
    <row r="14" spans="1:6" ht="31.5">
      <c r="A14" s="63"/>
      <c r="B14" s="62"/>
      <c r="C14" s="3" t="s">
        <v>14</v>
      </c>
      <c r="D14" s="2" t="s">
        <v>15</v>
      </c>
      <c r="E14" s="22">
        <v>12329.8</v>
      </c>
      <c r="F14" s="20"/>
    </row>
    <row r="15" spans="1:6" ht="31.5">
      <c r="A15" s="59"/>
      <c r="B15" s="61"/>
      <c r="C15" s="3" t="s">
        <v>16</v>
      </c>
      <c r="D15" s="2" t="s">
        <v>154</v>
      </c>
      <c r="E15" s="22">
        <f>E13/E14</f>
        <v>3.1180078558631585</v>
      </c>
      <c r="F15" s="20"/>
    </row>
    <row r="16" spans="1:6" ht="31.5">
      <c r="A16" s="12"/>
      <c r="B16" s="13" t="s">
        <v>90</v>
      </c>
      <c r="C16" s="3" t="s">
        <v>89</v>
      </c>
      <c r="D16" s="2" t="s">
        <v>8</v>
      </c>
      <c r="E16" s="29">
        <v>15512.849998828</v>
      </c>
      <c r="F16" s="20"/>
    </row>
    <row r="17" spans="1:6" ht="31.5">
      <c r="A17" s="2"/>
      <c r="B17" s="3" t="s">
        <v>18</v>
      </c>
      <c r="C17" s="3" t="s">
        <v>19</v>
      </c>
      <c r="D17" s="2" t="s">
        <v>8</v>
      </c>
      <c r="E17" s="10">
        <v>531.67099995</v>
      </c>
      <c r="F17" s="20"/>
    </row>
    <row r="18" spans="1:6" ht="63">
      <c r="A18" s="58"/>
      <c r="B18" s="60" t="s">
        <v>20</v>
      </c>
      <c r="C18" s="3" t="s">
        <v>21</v>
      </c>
      <c r="D18" s="2" t="s">
        <v>8</v>
      </c>
      <c r="E18" s="29">
        <v>42113.10696507414</v>
      </c>
      <c r="F18" s="20"/>
    </row>
    <row r="19" spans="1:6" ht="78.75">
      <c r="A19" s="59"/>
      <c r="B19" s="61"/>
      <c r="C19" s="3" t="s">
        <v>22</v>
      </c>
      <c r="D19" s="2" t="s">
        <v>8</v>
      </c>
      <c r="E19" s="29">
        <v>12718.15830345239</v>
      </c>
      <c r="F19" s="20"/>
    </row>
    <row r="20" spans="1:6" ht="63">
      <c r="A20" s="58"/>
      <c r="B20" s="60" t="s">
        <v>23</v>
      </c>
      <c r="C20" s="3" t="s">
        <v>24</v>
      </c>
      <c r="D20" s="2" t="s">
        <v>8</v>
      </c>
      <c r="E20" s="10">
        <v>26475.563559999995</v>
      </c>
      <c r="F20" s="20"/>
    </row>
    <row r="21" spans="1:6" ht="31.5">
      <c r="A21" s="59"/>
      <c r="B21" s="61"/>
      <c r="C21" s="3" t="s">
        <v>93</v>
      </c>
      <c r="D21" s="2" t="s">
        <v>8</v>
      </c>
      <c r="E21" s="29">
        <v>12998.210519999999</v>
      </c>
      <c r="F21" s="20"/>
    </row>
    <row r="22" spans="1:6" ht="47.25">
      <c r="A22" s="2"/>
      <c r="B22" s="3" t="s">
        <v>25</v>
      </c>
      <c r="C22" s="3" t="s">
        <v>26</v>
      </c>
      <c r="D22" s="2" t="s">
        <v>8</v>
      </c>
      <c r="E22" s="29">
        <v>12365.758534747962</v>
      </c>
      <c r="F22" s="20"/>
    </row>
    <row r="23" spans="1:8" ht="47.25">
      <c r="A23" s="2"/>
      <c r="B23" s="3" t="s">
        <v>27</v>
      </c>
      <c r="C23" s="3" t="s">
        <v>28</v>
      </c>
      <c r="D23" s="2" t="s">
        <v>8</v>
      </c>
      <c r="E23" s="10">
        <v>54273.85</v>
      </c>
      <c r="F23" s="20"/>
      <c r="H23" s="51">
        <v>54273.85367756916</v>
      </c>
    </row>
    <row r="24" spans="1:6" ht="78.75">
      <c r="A24" s="5"/>
      <c r="B24" s="3" t="s">
        <v>29</v>
      </c>
      <c r="C24" s="3" t="s">
        <v>30</v>
      </c>
      <c r="D24" s="2" t="s">
        <v>8</v>
      </c>
      <c r="E24" s="10">
        <v>18729.39</v>
      </c>
      <c r="F24" s="20"/>
    </row>
    <row r="25" spans="1:6" ht="130.5" customHeight="1">
      <c r="A25" s="5"/>
      <c r="B25" s="3" t="s">
        <v>94</v>
      </c>
      <c r="C25" s="3" t="s">
        <v>32</v>
      </c>
      <c r="D25" s="2" t="s">
        <v>8</v>
      </c>
      <c r="E25" s="10">
        <v>24828.75280749492</v>
      </c>
      <c r="F25" s="20"/>
    </row>
    <row r="26" spans="1:6" ht="31.5">
      <c r="A26" s="2" t="s">
        <v>33</v>
      </c>
      <c r="B26" s="3" t="s">
        <v>34</v>
      </c>
      <c r="C26" s="3" t="s">
        <v>35</v>
      </c>
      <c r="D26" s="2" t="s">
        <v>8</v>
      </c>
      <c r="E26" s="43">
        <v>12544.06</v>
      </c>
      <c r="F26" s="20"/>
    </row>
    <row r="27" spans="1:6" ht="110.25">
      <c r="A27" s="11" t="s">
        <v>36</v>
      </c>
      <c r="B27" s="28" t="s">
        <v>95</v>
      </c>
      <c r="C27" s="3" t="s">
        <v>158</v>
      </c>
      <c r="D27" s="2" t="s">
        <v>8</v>
      </c>
      <c r="E27" s="4">
        <v>0</v>
      </c>
      <c r="F27" s="20"/>
    </row>
    <row r="28" spans="1:6" ht="47.25">
      <c r="A28" s="58" t="s">
        <v>37</v>
      </c>
      <c r="B28" s="60" t="s">
        <v>38</v>
      </c>
      <c r="C28" s="6" t="s">
        <v>167</v>
      </c>
      <c r="D28" s="2" t="s">
        <v>8</v>
      </c>
      <c r="E28" s="46">
        <f>477504.06984-808.68124</f>
        <v>476695.3886</v>
      </c>
      <c r="F28" s="20"/>
    </row>
    <row r="29" spans="1:6" ht="47.25">
      <c r="A29" s="59"/>
      <c r="B29" s="61"/>
      <c r="C29" s="6" t="s">
        <v>168</v>
      </c>
      <c r="D29" s="2" t="s">
        <v>8</v>
      </c>
      <c r="E29" s="46">
        <f>485914.31746-706.23273</f>
        <v>485208.08473</v>
      </c>
      <c r="F29" s="20"/>
    </row>
    <row r="30" spans="1:6" ht="15.75">
      <c r="A30" s="12" t="s">
        <v>39</v>
      </c>
      <c r="B30" s="13" t="s">
        <v>120</v>
      </c>
      <c r="C30" s="15" t="s">
        <v>166</v>
      </c>
      <c r="D30" s="8" t="s">
        <v>99</v>
      </c>
      <c r="E30" s="4">
        <v>301810</v>
      </c>
      <c r="F30" s="20"/>
    </row>
    <row r="31" spans="1:6" ht="15.75">
      <c r="A31" s="12" t="s">
        <v>98</v>
      </c>
      <c r="B31" s="13" t="s">
        <v>119</v>
      </c>
      <c r="C31" s="15" t="s">
        <v>100</v>
      </c>
      <c r="D31" s="8" t="s">
        <v>99</v>
      </c>
      <c r="E31" s="4">
        <v>206770</v>
      </c>
      <c r="F31" s="20"/>
    </row>
    <row r="32" spans="1:6" ht="31.5">
      <c r="A32" s="2" t="s">
        <v>45</v>
      </c>
      <c r="B32" s="3" t="s">
        <v>118</v>
      </c>
      <c r="C32" s="3" t="s">
        <v>102</v>
      </c>
      <c r="D32" s="2" t="s">
        <v>101</v>
      </c>
      <c r="E32" s="22">
        <v>325.609</v>
      </c>
      <c r="F32" s="20"/>
    </row>
    <row r="33" spans="1:6" ht="31.5">
      <c r="A33" s="2" t="s">
        <v>48</v>
      </c>
      <c r="B33" s="3" t="s">
        <v>117</v>
      </c>
      <c r="C33" s="3" t="s">
        <v>106</v>
      </c>
      <c r="D33" s="2" t="s">
        <v>101</v>
      </c>
      <c r="E33" s="4">
        <v>0</v>
      </c>
      <c r="F33" s="20"/>
    </row>
    <row r="34" spans="1:6" ht="72" customHeight="1">
      <c r="A34" s="58" t="s">
        <v>53</v>
      </c>
      <c r="B34" s="60" t="s">
        <v>116</v>
      </c>
      <c r="C34" s="3" t="s">
        <v>103</v>
      </c>
      <c r="D34" s="2" t="s">
        <v>101</v>
      </c>
      <c r="E34" s="30">
        <v>273.065</v>
      </c>
      <c r="F34" s="20"/>
    </row>
    <row r="35" spans="1:6" ht="52.5" customHeight="1">
      <c r="A35" s="63"/>
      <c r="B35" s="62"/>
      <c r="C35" s="3" t="s">
        <v>104</v>
      </c>
      <c r="D35" s="2" t="s">
        <v>101</v>
      </c>
      <c r="E35" s="30">
        <v>48.457</v>
      </c>
      <c r="F35" s="20"/>
    </row>
    <row r="36" spans="1:6" ht="51" customHeight="1">
      <c r="A36" s="59"/>
      <c r="B36" s="61"/>
      <c r="C36" s="3" t="s">
        <v>105</v>
      </c>
      <c r="D36" s="2" t="s">
        <v>101</v>
      </c>
      <c r="E36" s="30">
        <f>E34-E35</f>
        <v>224.608</v>
      </c>
      <c r="F36" s="20"/>
    </row>
    <row r="37" spans="1:6" ht="31.5">
      <c r="A37" s="2" t="s">
        <v>57</v>
      </c>
      <c r="B37" s="7" t="s">
        <v>115</v>
      </c>
      <c r="C37" s="7" t="s">
        <v>107</v>
      </c>
      <c r="D37" s="8" t="s">
        <v>56</v>
      </c>
      <c r="E37" s="23">
        <v>15</v>
      </c>
      <c r="F37" s="20"/>
    </row>
    <row r="38" spans="1:6" ht="31.5">
      <c r="A38" s="9" t="s">
        <v>61</v>
      </c>
      <c r="B38" s="3" t="s">
        <v>114</v>
      </c>
      <c r="C38" s="3" t="s">
        <v>108</v>
      </c>
      <c r="D38" s="2" t="s">
        <v>60</v>
      </c>
      <c r="E38" s="46">
        <v>29.8</v>
      </c>
      <c r="F38" s="20"/>
    </row>
    <row r="39" spans="1:6" ht="31.5">
      <c r="A39" s="56" t="s">
        <v>65</v>
      </c>
      <c r="B39" s="60" t="s">
        <v>113</v>
      </c>
      <c r="C39" s="3" t="s">
        <v>109</v>
      </c>
      <c r="D39" s="2" t="s">
        <v>60</v>
      </c>
      <c r="E39" s="46">
        <v>195.8</v>
      </c>
      <c r="F39" s="20"/>
    </row>
    <row r="40" spans="1:6" ht="31.5">
      <c r="A40" s="57"/>
      <c r="B40" s="61"/>
      <c r="C40" s="7" t="s">
        <v>110</v>
      </c>
      <c r="D40" s="2" t="s">
        <v>60</v>
      </c>
      <c r="E40" s="23">
        <v>0</v>
      </c>
      <c r="F40" s="20"/>
    </row>
    <row r="41" spans="1:6" ht="31.5">
      <c r="A41" s="9" t="s">
        <v>68</v>
      </c>
      <c r="B41" s="3" t="s">
        <v>111</v>
      </c>
      <c r="C41" s="3" t="s">
        <v>112</v>
      </c>
      <c r="D41" s="2" t="s">
        <v>64</v>
      </c>
      <c r="E41" s="23">
        <v>0</v>
      </c>
      <c r="F41" s="20"/>
    </row>
    <row r="42" spans="1:6" ht="31.5">
      <c r="A42" s="56" t="s">
        <v>72</v>
      </c>
      <c r="B42" s="60" t="s">
        <v>121</v>
      </c>
      <c r="C42" s="3" t="s">
        <v>122</v>
      </c>
      <c r="D42" s="2" t="s">
        <v>64</v>
      </c>
      <c r="E42" s="23" t="s">
        <v>164</v>
      </c>
      <c r="F42" s="20"/>
    </row>
    <row r="43" spans="1:6" ht="15.75">
      <c r="A43" s="57"/>
      <c r="B43" s="61"/>
      <c r="C43" s="3" t="s">
        <v>123</v>
      </c>
      <c r="D43" s="2" t="s">
        <v>64</v>
      </c>
      <c r="E43" s="23">
        <v>3</v>
      </c>
      <c r="F43" s="20"/>
    </row>
    <row r="44" spans="1:6" ht="31.5">
      <c r="A44" s="16" t="s">
        <v>75</v>
      </c>
      <c r="B44" s="3" t="s">
        <v>124</v>
      </c>
      <c r="C44" s="3" t="s">
        <v>156</v>
      </c>
      <c r="D44" s="2" t="s">
        <v>64</v>
      </c>
      <c r="E44" s="48" t="s">
        <v>165</v>
      </c>
      <c r="F44" s="20"/>
    </row>
    <row r="45" spans="1:6" ht="63">
      <c r="A45" s="2" t="s">
        <v>78</v>
      </c>
      <c r="B45" s="3" t="s">
        <v>69</v>
      </c>
      <c r="C45" s="3" t="s">
        <v>125</v>
      </c>
      <c r="D45" s="2" t="s">
        <v>71</v>
      </c>
      <c r="E45" s="23">
        <v>106</v>
      </c>
      <c r="F45" s="20"/>
    </row>
    <row r="46" spans="1:6" ht="78.75">
      <c r="A46" s="2" t="s">
        <v>126</v>
      </c>
      <c r="B46" s="3" t="s">
        <v>127</v>
      </c>
      <c r="C46" s="3" t="s">
        <v>128</v>
      </c>
      <c r="D46" s="2" t="s">
        <v>129</v>
      </c>
      <c r="E46" s="27">
        <v>143.3</v>
      </c>
      <c r="F46" s="20"/>
    </row>
    <row r="47" spans="1:6" ht="78.75">
      <c r="A47" s="2" t="s">
        <v>130</v>
      </c>
      <c r="B47" s="3" t="s">
        <v>131</v>
      </c>
      <c r="C47" s="3" t="s">
        <v>132</v>
      </c>
      <c r="D47" s="2" t="s">
        <v>155</v>
      </c>
      <c r="E47" s="27">
        <v>37.87</v>
      </c>
      <c r="F47" s="20"/>
    </row>
    <row r="48" spans="1:6" ht="63.75" customHeight="1">
      <c r="A48" s="2" t="s">
        <v>133</v>
      </c>
      <c r="B48" s="3" t="s">
        <v>134</v>
      </c>
      <c r="C48" s="3" t="s">
        <v>135</v>
      </c>
      <c r="D48" s="2" t="s">
        <v>136</v>
      </c>
      <c r="E48" s="27">
        <v>1.38</v>
      </c>
      <c r="F48" s="20"/>
    </row>
    <row r="49" spans="1:6" ht="15.75">
      <c r="A49" s="18"/>
      <c r="B49" s="19"/>
      <c r="C49" s="19"/>
      <c r="D49" s="18"/>
      <c r="E49" s="40"/>
      <c r="F49" s="20"/>
    </row>
    <row r="50" spans="1:6" ht="12.75">
      <c r="A50" s="21"/>
      <c r="B50" s="20"/>
      <c r="C50" s="20"/>
      <c r="D50" s="20"/>
      <c r="E50" s="41"/>
      <c r="F50" s="20"/>
    </row>
    <row r="51" spans="1:6" ht="12.75">
      <c r="A51" s="21"/>
      <c r="B51" s="20"/>
      <c r="C51" s="20"/>
      <c r="D51" s="20"/>
      <c r="E51" s="41"/>
      <c r="F51" s="20"/>
    </row>
  </sheetData>
  <sheetProtection/>
  <mergeCells count="20">
    <mergeCell ref="A1:E1"/>
    <mergeCell ref="B10:B12"/>
    <mergeCell ref="A10:A12"/>
    <mergeCell ref="A34:A36"/>
    <mergeCell ref="B34:B36"/>
    <mergeCell ref="B20:B21"/>
    <mergeCell ref="A20:A21"/>
    <mergeCell ref="A13:A15"/>
    <mergeCell ref="B13:B15"/>
    <mergeCell ref="A2:E2"/>
    <mergeCell ref="A3:E3"/>
    <mergeCell ref="D6:E6"/>
    <mergeCell ref="A42:A43"/>
    <mergeCell ref="A18:A19"/>
    <mergeCell ref="B18:B19"/>
    <mergeCell ref="B42:B43"/>
    <mergeCell ref="A28:A29"/>
    <mergeCell ref="B28:B29"/>
    <mergeCell ref="B39:B40"/>
    <mergeCell ref="A39:A40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6.140625" style="14" customWidth="1"/>
    <col min="2" max="2" width="41.7109375" style="0" customWidth="1"/>
    <col min="3" max="3" width="27.57421875" style="0" customWidth="1"/>
    <col min="4" max="4" width="23.7109375" style="0" customWidth="1"/>
    <col min="5" max="5" width="29.421875" style="0" customWidth="1"/>
  </cols>
  <sheetData>
    <row r="1" spans="1:5" s="32" customFormat="1" ht="24.75" customHeight="1">
      <c r="A1" s="53" t="s">
        <v>159</v>
      </c>
      <c r="B1" s="53"/>
      <c r="C1" s="53"/>
      <c r="D1" s="53"/>
      <c r="E1" s="53"/>
    </row>
    <row r="2" spans="1:5" s="32" customFormat="1" ht="23.25" customHeight="1">
      <c r="A2" s="53" t="s">
        <v>160</v>
      </c>
      <c r="B2" s="53"/>
      <c r="C2" s="53"/>
      <c r="D2" s="53"/>
      <c r="E2" s="53"/>
    </row>
    <row r="3" spans="1:5" s="32" customFormat="1" ht="27" customHeight="1">
      <c r="A3" s="53" t="s">
        <v>162</v>
      </c>
      <c r="B3" s="53"/>
      <c r="C3" s="53"/>
      <c r="D3" s="53"/>
      <c r="E3" s="53"/>
    </row>
    <row r="4" spans="1:5" s="32" customFormat="1" ht="13.5" customHeight="1">
      <c r="A4" s="31"/>
      <c r="B4" s="31"/>
      <c r="C4" s="31"/>
      <c r="D4" s="31"/>
      <c r="E4" s="31"/>
    </row>
    <row r="5" spans="1:5" s="32" customFormat="1" ht="31.5">
      <c r="A5" s="1" t="s">
        <v>138</v>
      </c>
      <c r="B5" s="1" t="s">
        <v>0</v>
      </c>
      <c r="C5" s="1" t="s">
        <v>1</v>
      </c>
      <c r="D5" s="35" t="s">
        <v>2</v>
      </c>
      <c r="E5" s="35" t="s">
        <v>82</v>
      </c>
    </row>
    <row r="6" spans="1:6" ht="48.75" customHeight="1">
      <c r="A6" s="2" t="s">
        <v>3</v>
      </c>
      <c r="B6" s="7" t="s">
        <v>96</v>
      </c>
      <c r="C6" s="34" t="s">
        <v>4</v>
      </c>
      <c r="D6" s="54" t="s">
        <v>140</v>
      </c>
      <c r="E6" s="55"/>
      <c r="F6" s="20"/>
    </row>
    <row r="7" spans="1:6" ht="31.5">
      <c r="A7" s="2" t="s">
        <v>5</v>
      </c>
      <c r="B7" s="7" t="s">
        <v>97</v>
      </c>
      <c r="C7" s="3" t="s">
        <v>7</v>
      </c>
      <c r="D7" s="12" t="s">
        <v>8</v>
      </c>
      <c r="E7" s="47">
        <v>43411.44</v>
      </c>
      <c r="F7" s="20"/>
    </row>
    <row r="8" spans="1:6" ht="47.25">
      <c r="A8" s="2" t="s">
        <v>9</v>
      </c>
      <c r="B8" s="7" t="s">
        <v>83</v>
      </c>
      <c r="C8" s="3" t="s">
        <v>10</v>
      </c>
      <c r="D8" s="2" t="s">
        <v>8</v>
      </c>
      <c r="E8" s="29">
        <v>44541.99394750608</v>
      </c>
      <c r="F8" s="20"/>
    </row>
    <row r="9" spans="1:6" ht="63">
      <c r="A9" s="2"/>
      <c r="B9" s="7" t="s">
        <v>141</v>
      </c>
      <c r="C9" s="3" t="s">
        <v>141</v>
      </c>
      <c r="D9" s="2" t="s">
        <v>8</v>
      </c>
      <c r="E9" s="4" t="s">
        <v>164</v>
      </c>
      <c r="F9" s="20"/>
    </row>
    <row r="10" spans="1:6" ht="31.5">
      <c r="A10" s="58"/>
      <c r="B10" s="64" t="s">
        <v>12</v>
      </c>
      <c r="C10" s="3" t="s">
        <v>13</v>
      </c>
      <c r="D10" s="2" t="s">
        <v>8</v>
      </c>
      <c r="E10" s="29">
        <v>5618.08</v>
      </c>
      <c r="F10" s="20"/>
    </row>
    <row r="11" spans="1:6" ht="31.5">
      <c r="A11" s="63"/>
      <c r="B11" s="66"/>
      <c r="C11" s="3" t="s">
        <v>14</v>
      </c>
      <c r="D11" s="2" t="s">
        <v>15</v>
      </c>
      <c r="E11" s="29">
        <v>1755.646</v>
      </c>
      <c r="F11" s="20"/>
    </row>
    <row r="12" spans="1:6" ht="31.5">
      <c r="A12" s="59"/>
      <c r="B12" s="65"/>
      <c r="C12" s="3" t="s">
        <v>16</v>
      </c>
      <c r="D12" s="2" t="s">
        <v>17</v>
      </c>
      <c r="E12" s="22">
        <f>E10/E11</f>
        <v>3.2000072907636277</v>
      </c>
      <c r="F12" s="20"/>
    </row>
    <row r="13" spans="1:6" ht="31.5">
      <c r="A13" s="2"/>
      <c r="B13" s="7" t="s">
        <v>18</v>
      </c>
      <c r="C13" s="3" t="s">
        <v>19</v>
      </c>
      <c r="D13" s="2" t="s">
        <v>8</v>
      </c>
      <c r="E13" s="29">
        <v>0</v>
      </c>
      <c r="F13" s="20"/>
    </row>
    <row r="14" spans="1:6" ht="63">
      <c r="A14" s="58"/>
      <c r="B14" s="64" t="s">
        <v>20</v>
      </c>
      <c r="C14" s="3" t="s">
        <v>21</v>
      </c>
      <c r="D14" s="2" t="s">
        <v>8</v>
      </c>
      <c r="E14" s="10">
        <v>19700.426455245986</v>
      </c>
      <c r="F14" s="20"/>
    </row>
    <row r="15" spans="1:6" ht="78.75">
      <c r="A15" s="59"/>
      <c r="B15" s="65"/>
      <c r="C15" s="3" t="s">
        <v>22</v>
      </c>
      <c r="D15" s="2" t="s">
        <v>8</v>
      </c>
      <c r="E15" s="10">
        <v>5949.528789484288</v>
      </c>
      <c r="F15" s="20"/>
    </row>
    <row r="16" spans="1:6" ht="63">
      <c r="A16" s="58"/>
      <c r="B16" s="64" t="s">
        <v>23</v>
      </c>
      <c r="C16" s="3" t="s">
        <v>24</v>
      </c>
      <c r="D16" s="2" t="s">
        <v>8</v>
      </c>
      <c r="E16" s="10">
        <v>3465.598051994707</v>
      </c>
      <c r="F16" s="20"/>
    </row>
    <row r="17" spans="1:6" ht="31.5">
      <c r="A17" s="59"/>
      <c r="B17" s="65"/>
      <c r="C17" s="3" t="s">
        <v>93</v>
      </c>
      <c r="D17" s="2" t="s">
        <v>8</v>
      </c>
      <c r="E17" s="4" t="s">
        <v>164</v>
      </c>
      <c r="F17" s="20"/>
    </row>
    <row r="18" spans="1:6" ht="63">
      <c r="A18" s="2"/>
      <c r="B18" s="7" t="s">
        <v>25</v>
      </c>
      <c r="C18" s="3" t="s">
        <v>26</v>
      </c>
      <c r="D18" s="2" t="s">
        <v>8</v>
      </c>
      <c r="E18" s="10">
        <v>5505.447162185013</v>
      </c>
      <c r="F18" s="20"/>
    </row>
    <row r="19" spans="1:6" ht="63">
      <c r="A19" s="2"/>
      <c r="B19" s="7" t="s">
        <v>27</v>
      </c>
      <c r="C19" s="3" t="s">
        <v>28</v>
      </c>
      <c r="D19" s="2" t="s">
        <v>8</v>
      </c>
      <c r="E19" s="10">
        <v>8436.302853762241</v>
      </c>
      <c r="F19" s="20"/>
    </row>
    <row r="20" spans="1:6" ht="78.75">
      <c r="A20" s="5"/>
      <c r="B20" s="7" t="s">
        <v>29</v>
      </c>
      <c r="C20" s="3" t="s">
        <v>30</v>
      </c>
      <c r="D20" s="2" t="s">
        <v>8</v>
      </c>
      <c r="E20" s="10">
        <v>3946.6357189438386</v>
      </c>
      <c r="F20" s="20"/>
    </row>
    <row r="21" spans="1:6" ht="141.75">
      <c r="A21" s="5"/>
      <c r="B21" s="7" t="s">
        <v>94</v>
      </c>
      <c r="C21" s="3" t="s">
        <v>32</v>
      </c>
      <c r="D21" s="2" t="s">
        <v>8</v>
      </c>
      <c r="E21" s="10">
        <v>1670.7117898305087</v>
      </c>
      <c r="F21" s="20"/>
    </row>
    <row r="22" spans="1:8" ht="47.25">
      <c r="A22" s="2" t="s">
        <v>33</v>
      </c>
      <c r="B22" s="7" t="s">
        <v>34</v>
      </c>
      <c r="C22" s="3" t="s">
        <v>35</v>
      </c>
      <c r="D22" s="2" t="s">
        <v>8</v>
      </c>
      <c r="E22" s="44">
        <v>306.59</v>
      </c>
      <c r="F22" s="20"/>
      <c r="H22" s="37"/>
    </row>
    <row r="23" spans="1:6" ht="110.25">
      <c r="A23" s="11" t="s">
        <v>36</v>
      </c>
      <c r="B23" s="28" t="s">
        <v>95</v>
      </c>
      <c r="C23" s="3" t="s">
        <v>158</v>
      </c>
      <c r="D23" s="2" t="s">
        <v>8</v>
      </c>
      <c r="E23" s="4">
        <v>0</v>
      </c>
      <c r="F23" s="20"/>
    </row>
    <row r="24" spans="1:6" ht="47.25">
      <c r="A24" s="58" t="s">
        <v>37</v>
      </c>
      <c r="B24" s="64" t="s">
        <v>38</v>
      </c>
      <c r="C24" s="3" t="s">
        <v>167</v>
      </c>
      <c r="D24" s="2" t="s">
        <v>8</v>
      </c>
      <c r="E24" s="23">
        <v>216541.13288</v>
      </c>
      <c r="F24" s="20"/>
    </row>
    <row r="25" spans="1:6" ht="47.25">
      <c r="A25" s="59"/>
      <c r="B25" s="65"/>
      <c r="C25" s="3" t="s">
        <v>168</v>
      </c>
      <c r="D25" s="2" t="s">
        <v>8</v>
      </c>
      <c r="E25" s="23">
        <v>219638.85289</v>
      </c>
      <c r="F25" s="20"/>
    </row>
    <row r="26" spans="1:6" ht="63">
      <c r="A26" s="12" t="s">
        <v>39</v>
      </c>
      <c r="B26" s="17" t="s">
        <v>146</v>
      </c>
      <c r="C26" s="7" t="s">
        <v>147</v>
      </c>
      <c r="D26" s="8" t="s">
        <v>88</v>
      </c>
      <c r="E26" s="30">
        <v>1755.646</v>
      </c>
      <c r="F26" s="20"/>
    </row>
    <row r="27" spans="1:6" ht="94.5">
      <c r="A27" s="12" t="s">
        <v>98</v>
      </c>
      <c r="B27" s="17" t="s">
        <v>148</v>
      </c>
      <c r="C27" s="7" t="s">
        <v>149</v>
      </c>
      <c r="D27" s="8" t="s">
        <v>88</v>
      </c>
      <c r="E27" s="45">
        <v>0</v>
      </c>
      <c r="F27" s="20"/>
    </row>
    <row r="28" spans="1:6" ht="47.25">
      <c r="A28" s="2" t="s">
        <v>45</v>
      </c>
      <c r="B28" s="7" t="s">
        <v>150</v>
      </c>
      <c r="C28" s="3" t="s">
        <v>151</v>
      </c>
      <c r="D28" s="8" t="s">
        <v>88</v>
      </c>
      <c r="E28" s="30">
        <f>E26</f>
        <v>1755.646</v>
      </c>
      <c r="F28" s="20"/>
    </row>
    <row r="29" spans="1:6" ht="31.5">
      <c r="A29" s="9" t="s">
        <v>48</v>
      </c>
      <c r="B29" s="7" t="s">
        <v>144</v>
      </c>
      <c r="C29" s="3" t="s">
        <v>145</v>
      </c>
      <c r="D29" s="2" t="s">
        <v>60</v>
      </c>
      <c r="E29" s="27">
        <v>102.04</v>
      </c>
      <c r="F29" s="20"/>
    </row>
    <row r="30" spans="1:6" ht="31.5">
      <c r="A30" s="56" t="s">
        <v>53</v>
      </c>
      <c r="B30" s="64" t="s">
        <v>142</v>
      </c>
      <c r="C30" s="3" t="s">
        <v>143</v>
      </c>
      <c r="D30" s="2" t="s">
        <v>64</v>
      </c>
      <c r="E30" s="23">
        <v>28</v>
      </c>
      <c r="F30" s="20"/>
    </row>
    <row r="31" spans="1:6" ht="15.75">
      <c r="A31" s="57"/>
      <c r="B31" s="65"/>
      <c r="C31" s="3" t="s">
        <v>157</v>
      </c>
      <c r="D31" s="2" t="s">
        <v>64</v>
      </c>
      <c r="E31" s="23">
        <v>1</v>
      </c>
      <c r="F31" s="20"/>
    </row>
    <row r="32" spans="1:6" ht="63">
      <c r="A32" s="2" t="s">
        <v>57</v>
      </c>
      <c r="B32" s="7" t="s">
        <v>152</v>
      </c>
      <c r="C32" s="3" t="s">
        <v>125</v>
      </c>
      <c r="D32" s="2" t="s">
        <v>71</v>
      </c>
      <c r="E32" s="23">
        <v>48</v>
      </c>
      <c r="F32" s="20"/>
    </row>
    <row r="33" spans="1:6" ht="15.75">
      <c r="A33" s="18"/>
      <c r="B33" s="19"/>
      <c r="C33" s="19"/>
      <c r="D33" s="18"/>
      <c r="E33" s="18"/>
      <c r="F33" s="20"/>
    </row>
    <row r="34" spans="1:6" ht="12.75">
      <c r="A34" s="21"/>
      <c r="B34" s="20"/>
      <c r="C34" s="20"/>
      <c r="D34" s="20"/>
      <c r="E34" s="20"/>
      <c r="F34" s="20"/>
    </row>
    <row r="35" spans="1:6" ht="12.75">
      <c r="A35" s="21"/>
      <c r="B35" s="20"/>
      <c r="C35" s="20"/>
      <c r="D35" s="20"/>
      <c r="E35" s="20"/>
      <c r="F35" s="20"/>
    </row>
  </sheetData>
  <sheetProtection/>
  <mergeCells count="14">
    <mergeCell ref="A1:E1"/>
    <mergeCell ref="A10:A12"/>
    <mergeCell ref="B10:B12"/>
    <mergeCell ref="A14:A15"/>
    <mergeCell ref="B14:B15"/>
    <mergeCell ref="A2:E2"/>
    <mergeCell ref="A3:E3"/>
    <mergeCell ref="D6:E6"/>
    <mergeCell ref="A24:A25"/>
    <mergeCell ref="B24:B25"/>
    <mergeCell ref="A30:A31"/>
    <mergeCell ref="B30:B31"/>
    <mergeCell ref="A16:A17"/>
    <mergeCell ref="B16:B17"/>
  </mergeCells>
  <printOptions gridLines="1" horizontalCentered="1"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6.140625" style="0" customWidth="1"/>
    <col min="2" max="2" width="41.8515625" style="0" customWidth="1"/>
    <col min="3" max="3" width="27.57421875" style="0" customWidth="1"/>
    <col min="4" max="4" width="23.7109375" style="0" customWidth="1"/>
    <col min="5" max="5" width="29.421875" style="26" customWidth="1"/>
    <col min="6" max="10" width="9.140625" style="20" customWidth="1"/>
  </cols>
  <sheetData>
    <row r="1" spans="1:5" s="32" customFormat="1" ht="24.75" customHeight="1">
      <c r="A1" s="53" t="s">
        <v>159</v>
      </c>
      <c r="B1" s="53"/>
      <c r="C1" s="53"/>
      <c r="D1" s="53"/>
      <c r="E1" s="53"/>
    </row>
    <row r="2" spans="1:5" s="32" customFormat="1" ht="23.25" customHeight="1">
      <c r="A2" s="53" t="s">
        <v>160</v>
      </c>
      <c r="B2" s="53"/>
      <c r="C2" s="53"/>
      <c r="D2" s="53"/>
      <c r="E2" s="53"/>
    </row>
    <row r="3" spans="1:5" s="32" customFormat="1" ht="27" customHeight="1">
      <c r="A3" s="53" t="s">
        <v>163</v>
      </c>
      <c r="B3" s="53"/>
      <c r="C3" s="53"/>
      <c r="D3" s="53"/>
      <c r="E3" s="53"/>
    </row>
    <row r="4" spans="1:5" s="32" customFormat="1" ht="13.5" customHeight="1">
      <c r="A4" s="31"/>
      <c r="B4" s="31"/>
      <c r="C4" s="31"/>
      <c r="D4" s="31"/>
      <c r="E4" s="31"/>
    </row>
    <row r="5" spans="1:5" s="32" customFormat="1" ht="31.5">
      <c r="A5" s="1" t="s">
        <v>138</v>
      </c>
      <c r="B5" s="1" t="s">
        <v>0</v>
      </c>
      <c r="C5" s="1" t="s">
        <v>1</v>
      </c>
      <c r="D5" s="35" t="s">
        <v>2</v>
      </c>
      <c r="E5" s="35" t="s">
        <v>82</v>
      </c>
    </row>
    <row r="6" spans="1:5" ht="55.5" customHeight="1">
      <c r="A6" s="2" t="s">
        <v>3</v>
      </c>
      <c r="B6" s="15" t="s">
        <v>81</v>
      </c>
      <c r="C6" s="34" t="s">
        <v>4</v>
      </c>
      <c r="D6" s="70" t="s">
        <v>139</v>
      </c>
      <c r="E6" s="71"/>
    </row>
    <row r="7" spans="1:5" ht="31.5">
      <c r="A7" s="2" t="s">
        <v>5</v>
      </c>
      <c r="B7" s="15" t="s">
        <v>6</v>
      </c>
      <c r="C7" s="3" t="s">
        <v>7</v>
      </c>
      <c r="D7" s="12" t="s">
        <v>8</v>
      </c>
      <c r="E7" s="47">
        <v>33937.6</v>
      </c>
    </row>
    <row r="8" spans="1:5" ht="47.25">
      <c r="A8" s="2" t="s">
        <v>9</v>
      </c>
      <c r="B8" s="15" t="s">
        <v>83</v>
      </c>
      <c r="C8" s="3" t="s">
        <v>10</v>
      </c>
      <c r="D8" s="2" t="s">
        <v>8</v>
      </c>
      <c r="E8" s="29">
        <v>46686.597574366286</v>
      </c>
    </row>
    <row r="9" spans="1:5" ht="94.5">
      <c r="A9" s="2"/>
      <c r="B9" s="15" t="s">
        <v>11</v>
      </c>
      <c r="C9" s="3" t="s">
        <v>11</v>
      </c>
      <c r="D9" s="2" t="s">
        <v>8</v>
      </c>
      <c r="E9" s="4">
        <v>0</v>
      </c>
    </row>
    <row r="10" spans="1:5" ht="31.5">
      <c r="A10" s="58"/>
      <c r="B10" s="67" t="s">
        <v>12</v>
      </c>
      <c r="C10" s="3" t="s">
        <v>13</v>
      </c>
      <c r="D10" s="2" t="s">
        <v>8</v>
      </c>
      <c r="E10" s="29">
        <v>8708.4</v>
      </c>
    </row>
    <row r="11" spans="1:5" ht="31.5">
      <c r="A11" s="63"/>
      <c r="B11" s="68"/>
      <c r="C11" s="3" t="s">
        <v>14</v>
      </c>
      <c r="D11" s="2" t="s">
        <v>15</v>
      </c>
      <c r="E11" s="22">
        <v>3434.4</v>
      </c>
    </row>
    <row r="12" spans="1:5" ht="31.5">
      <c r="A12" s="59"/>
      <c r="B12" s="69"/>
      <c r="C12" s="3" t="s">
        <v>16</v>
      </c>
      <c r="D12" s="2" t="s">
        <v>17</v>
      </c>
      <c r="E12" s="22">
        <f>E10/E11</f>
        <v>2.535639412997903</v>
      </c>
    </row>
    <row r="13" spans="1:5" ht="31.5">
      <c r="A13" s="2"/>
      <c r="B13" s="15" t="s">
        <v>18</v>
      </c>
      <c r="C13" s="3" t="s">
        <v>19</v>
      </c>
      <c r="D13" s="2" t="s">
        <v>8</v>
      </c>
      <c r="E13" s="29">
        <v>483.0866</v>
      </c>
    </row>
    <row r="14" spans="1:5" ht="63">
      <c r="A14" s="58"/>
      <c r="B14" s="67" t="s">
        <v>20</v>
      </c>
      <c r="C14" s="3" t="s">
        <v>21</v>
      </c>
      <c r="D14" s="2" t="s">
        <v>8</v>
      </c>
      <c r="E14" s="29">
        <v>15747.736611212165</v>
      </c>
    </row>
    <row r="15" spans="1:5" ht="78.75">
      <c r="A15" s="59"/>
      <c r="B15" s="69"/>
      <c r="C15" s="3" t="s">
        <v>22</v>
      </c>
      <c r="D15" s="2" t="s">
        <v>8</v>
      </c>
      <c r="E15" s="29">
        <v>4755.816456586073</v>
      </c>
    </row>
    <row r="16" spans="1:5" ht="63">
      <c r="A16" s="58"/>
      <c r="B16" s="67" t="s">
        <v>23</v>
      </c>
      <c r="C16" s="3" t="s">
        <v>24</v>
      </c>
      <c r="D16" s="2" t="s">
        <v>8</v>
      </c>
      <c r="E16" s="29">
        <v>3016.9018</v>
      </c>
    </row>
    <row r="17" spans="1:5" ht="31.5">
      <c r="A17" s="59"/>
      <c r="B17" s="69"/>
      <c r="C17" s="3" t="s">
        <v>93</v>
      </c>
      <c r="D17" s="2" t="s">
        <v>8</v>
      </c>
      <c r="E17" s="29" t="s">
        <v>164</v>
      </c>
    </row>
    <row r="18" spans="1:5" ht="63">
      <c r="A18" s="2"/>
      <c r="B18" s="15" t="s">
        <v>25</v>
      </c>
      <c r="C18" s="3" t="s">
        <v>26</v>
      </c>
      <c r="D18" s="2" t="s">
        <v>8</v>
      </c>
      <c r="E18" s="29">
        <v>6668.548172525657</v>
      </c>
    </row>
    <row r="19" spans="1:5" ht="63">
      <c r="A19" s="2"/>
      <c r="B19" s="15" t="s">
        <v>27</v>
      </c>
      <c r="C19" s="3" t="s">
        <v>28</v>
      </c>
      <c r="D19" s="2" t="s">
        <v>8</v>
      </c>
      <c r="E19" s="29">
        <f>'[1]смета 2013'!$S$132+'[1]смета 2013'!$S$133+'[1]смета 2013'!$S$134</f>
        <v>11866.592583603146</v>
      </c>
    </row>
    <row r="20" spans="1:5" ht="78.75">
      <c r="A20" s="5"/>
      <c r="B20" s="15" t="s">
        <v>29</v>
      </c>
      <c r="C20" s="3" t="s">
        <v>30</v>
      </c>
      <c r="D20" s="2" t="s">
        <v>8</v>
      </c>
      <c r="E20" s="29">
        <f>'[1]смета 2013'!$S$38+'[1]смета 2013'!$S$40+'[1]смета 2013'!$S$45+'[1]смета 2013'!$S$55+'[1]смета 2013'!$S$59+'[1]смета 2013'!$S$61+'[1]смета 2013'!$S$116</f>
        <v>4062.3054265427118</v>
      </c>
    </row>
    <row r="21" spans="1:5" ht="141.75">
      <c r="A21" s="5"/>
      <c r="B21" s="15" t="s">
        <v>31</v>
      </c>
      <c r="C21" s="3" t="s">
        <v>32</v>
      </c>
      <c r="D21" s="2" t="s">
        <v>8</v>
      </c>
      <c r="E21" s="4">
        <f>'[1]смета 2013'!$S$39+'[1]смета 2013'!$S$41+'[1]смета 2013'!$S$44</f>
        <v>1583.730412881356</v>
      </c>
    </row>
    <row r="22" spans="1:5" ht="47.25">
      <c r="A22" s="2" t="s">
        <v>33</v>
      </c>
      <c r="B22" s="15" t="s">
        <v>34</v>
      </c>
      <c r="C22" s="3" t="s">
        <v>35</v>
      </c>
      <c r="D22" s="2" t="s">
        <v>8</v>
      </c>
      <c r="E22" s="44">
        <v>158.4</v>
      </c>
    </row>
    <row r="23" spans="1:5" ht="110.25">
      <c r="A23" s="11" t="s">
        <v>36</v>
      </c>
      <c r="B23" s="36" t="s">
        <v>95</v>
      </c>
      <c r="C23" s="3" t="s">
        <v>158</v>
      </c>
      <c r="D23" s="2" t="s">
        <v>8</v>
      </c>
      <c r="E23" s="4">
        <v>0</v>
      </c>
    </row>
    <row r="24" spans="1:5" ht="47.25">
      <c r="A24" s="58" t="s">
        <v>37</v>
      </c>
      <c r="B24" s="67" t="s">
        <v>38</v>
      </c>
      <c r="C24" s="6" t="s">
        <v>167</v>
      </c>
      <c r="D24" s="2" t="s">
        <v>8</v>
      </c>
      <c r="E24" s="46">
        <v>185796.00917</v>
      </c>
    </row>
    <row r="25" spans="1:5" ht="47.25">
      <c r="A25" s="59"/>
      <c r="B25" s="69"/>
      <c r="C25" s="6" t="s">
        <v>168</v>
      </c>
      <c r="D25" s="2" t="s">
        <v>8</v>
      </c>
      <c r="E25" s="46">
        <v>185796.00917</v>
      </c>
    </row>
    <row r="26" spans="1:5" ht="15.75">
      <c r="A26" s="2" t="s">
        <v>39</v>
      </c>
      <c r="B26" s="15" t="s">
        <v>40</v>
      </c>
      <c r="C26" s="3" t="s">
        <v>41</v>
      </c>
      <c r="D26" s="2" t="s">
        <v>42</v>
      </c>
      <c r="E26" s="30">
        <v>2289.597</v>
      </c>
    </row>
    <row r="27" spans="1:5" ht="15.75">
      <c r="A27" s="2" t="s">
        <v>98</v>
      </c>
      <c r="B27" s="15" t="s">
        <v>43</v>
      </c>
      <c r="C27" s="3" t="s">
        <v>44</v>
      </c>
      <c r="D27" s="2" t="s">
        <v>42</v>
      </c>
      <c r="E27" s="23">
        <v>0</v>
      </c>
    </row>
    <row r="28" spans="1:5" ht="47.25">
      <c r="A28" s="2" t="s">
        <v>45</v>
      </c>
      <c r="B28" s="15" t="s">
        <v>46</v>
      </c>
      <c r="C28" s="3" t="s">
        <v>47</v>
      </c>
      <c r="D28" s="2" t="s">
        <v>42</v>
      </c>
      <c r="E28" s="30">
        <f>E26</f>
        <v>2289.597</v>
      </c>
    </row>
    <row r="29" spans="1:5" ht="71.25" customHeight="1">
      <c r="A29" s="58" t="s">
        <v>48</v>
      </c>
      <c r="B29" s="67" t="s">
        <v>49</v>
      </c>
      <c r="C29" s="3" t="s">
        <v>50</v>
      </c>
      <c r="D29" s="2" t="s">
        <v>42</v>
      </c>
      <c r="E29" s="30">
        <v>1973.427</v>
      </c>
    </row>
    <row r="30" spans="1:5" ht="47.25">
      <c r="A30" s="63"/>
      <c r="B30" s="68"/>
      <c r="C30" s="3" t="s">
        <v>51</v>
      </c>
      <c r="D30" s="2"/>
      <c r="E30" s="30">
        <v>776.21</v>
      </c>
    </row>
    <row r="31" spans="1:5" ht="47.25">
      <c r="A31" s="59"/>
      <c r="B31" s="69"/>
      <c r="C31" s="3" t="s">
        <v>52</v>
      </c>
      <c r="D31" s="2"/>
      <c r="E31" s="30">
        <v>1197.217</v>
      </c>
    </row>
    <row r="32" spans="1:5" ht="31.5">
      <c r="A32" s="2" t="s">
        <v>53</v>
      </c>
      <c r="B32" s="15" t="s">
        <v>54</v>
      </c>
      <c r="C32" s="7" t="s">
        <v>55</v>
      </c>
      <c r="D32" s="8" t="s">
        <v>56</v>
      </c>
      <c r="E32" s="23">
        <v>10</v>
      </c>
    </row>
    <row r="33" spans="1:5" ht="31.5">
      <c r="A33" s="9" t="s">
        <v>57</v>
      </c>
      <c r="B33" s="15" t="s">
        <v>58</v>
      </c>
      <c r="C33" s="3" t="s">
        <v>59</v>
      </c>
      <c r="D33" s="2" t="s">
        <v>60</v>
      </c>
      <c r="E33" s="27">
        <v>85.428</v>
      </c>
    </row>
    <row r="34" spans="1:5" ht="15.75">
      <c r="A34" s="9" t="s">
        <v>61</v>
      </c>
      <c r="B34" s="15" t="s">
        <v>62</v>
      </c>
      <c r="C34" s="3" t="s">
        <v>63</v>
      </c>
      <c r="D34" s="2" t="s">
        <v>64</v>
      </c>
      <c r="E34" s="23">
        <v>18</v>
      </c>
    </row>
    <row r="35" spans="1:5" ht="63" hidden="1">
      <c r="A35" s="9" t="s">
        <v>65</v>
      </c>
      <c r="B35" s="15" t="s">
        <v>66</v>
      </c>
      <c r="C35" s="3" t="s">
        <v>67</v>
      </c>
      <c r="D35" s="2" t="s">
        <v>64</v>
      </c>
      <c r="E35" s="23">
        <v>0</v>
      </c>
    </row>
    <row r="36" spans="1:5" ht="63">
      <c r="A36" s="2" t="s">
        <v>68</v>
      </c>
      <c r="B36" s="15" t="s">
        <v>69</v>
      </c>
      <c r="C36" s="3" t="s">
        <v>70</v>
      </c>
      <c r="D36" s="2" t="s">
        <v>71</v>
      </c>
      <c r="E36" s="23">
        <v>40</v>
      </c>
    </row>
    <row r="37" spans="1:5" ht="31.5">
      <c r="A37" s="2" t="s">
        <v>72</v>
      </c>
      <c r="B37" s="15" t="s">
        <v>137</v>
      </c>
      <c r="C37" s="3" t="s">
        <v>73</v>
      </c>
      <c r="D37" s="2" t="s">
        <v>74</v>
      </c>
      <c r="E37" s="27">
        <v>1.5</v>
      </c>
    </row>
    <row r="38" spans="1:5" ht="47.25">
      <c r="A38" s="2" t="s">
        <v>75</v>
      </c>
      <c r="B38" s="15" t="s">
        <v>76</v>
      </c>
      <c r="C38" s="3" t="s">
        <v>77</v>
      </c>
      <c r="D38" s="2" t="s">
        <v>56</v>
      </c>
      <c r="E38" s="46">
        <v>5.5</v>
      </c>
    </row>
    <row r="39" spans="1:5" ht="63">
      <c r="A39" s="2" t="s">
        <v>78</v>
      </c>
      <c r="B39" s="15" t="s">
        <v>79</v>
      </c>
      <c r="C39" s="3" t="s">
        <v>80</v>
      </c>
      <c r="D39" s="2" t="s">
        <v>56</v>
      </c>
      <c r="E39" s="46">
        <v>24.86</v>
      </c>
    </row>
    <row r="40" spans="1:5" ht="15.75">
      <c r="A40" s="18"/>
      <c r="B40" s="19"/>
      <c r="C40" s="19"/>
      <c r="D40" s="18"/>
      <c r="E40" s="24"/>
    </row>
    <row r="41" spans="1:5" ht="12.75">
      <c r="A41" s="20"/>
      <c r="B41" s="20"/>
      <c r="C41" s="20"/>
      <c r="D41" s="20"/>
      <c r="E41" s="25"/>
    </row>
    <row r="42" spans="1:5" ht="12.75">
      <c r="A42" s="20"/>
      <c r="B42" s="20"/>
      <c r="C42" s="20"/>
      <c r="D42" s="20"/>
      <c r="E42" s="25"/>
    </row>
    <row r="43" spans="1:5" ht="12.75">
      <c r="A43" s="20"/>
      <c r="B43" s="20"/>
      <c r="C43" s="20"/>
      <c r="D43" s="20"/>
      <c r="E43" s="25"/>
    </row>
    <row r="44" spans="1:5" ht="12.75">
      <c r="A44" s="20"/>
      <c r="B44" s="20"/>
      <c r="C44" s="20"/>
      <c r="D44" s="20"/>
      <c r="E44" s="25"/>
    </row>
    <row r="45" spans="1:5" ht="12.75">
      <c r="A45" s="20"/>
      <c r="B45" s="20"/>
      <c r="C45" s="20"/>
      <c r="D45" s="20"/>
      <c r="E45" s="25"/>
    </row>
    <row r="46" spans="1:5" ht="12.75">
      <c r="A46" s="20"/>
      <c r="B46" s="20"/>
      <c r="C46" s="20"/>
      <c r="D46" s="20"/>
      <c r="E46" s="25"/>
    </row>
    <row r="47" spans="1:5" ht="12.75">
      <c r="A47" s="20"/>
      <c r="B47" s="20"/>
      <c r="C47" s="20"/>
      <c r="D47" s="20"/>
      <c r="E47" s="25"/>
    </row>
    <row r="48" spans="1:5" ht="12.75">
      <c r="A48" s="20"/>
      <c r="B48" s="20"/>
      <c r="C48" s="20"/>
      <c r="D48" s="20"/>
      <c r="E48" s="25"/>
    </row>
    <row r="49" s="20" customFormat="1" ht="12.75">
      <c r="E49" s="25"/>
    </row>
    <row r="50" s="20" customFormat="1" ht="12.75">
      <c r="E50" s="25"/>
    </row>
    <row r="51" s="20" customFormat="1" ht="12.75">
      <c r="E51" s="25"/>
    </row>
    <row r="52" s="20" customFormat="1" ht="12.75">
      <c r="E52" s="25"/>
    </row>
    <row r="53" s="20" customFormat="1" ht="12.75">
      <c r="E53" s="25"/>
    </row>
  </sheetData>
  <sheetProtection/>
  <mergeCells count="14">
    <mergeCell ref="A10:A12"/>
    <mergeCell ref="B10:B12"/>
    <mergeCell ref="A1:E1"/>
    <mergeCell ref="A14:A15"/>
    <mergeCell ref="B14:B15"/>
    <mergeCell ref="A2:E2"/>
    <mergeCell ref="A3:E3"/>
    <mergeCell ref="D6:E6"/>
    <mergeCell ref="A29:A31"/>
    <mergeCell ref="B29:B31"/>
    <mergeCell ref="B16:B17"/>
    <mergeCell ref="A16:A17"/>
    <mergeCell ref="A24:A25"/>
    <mergeCell ref="B24:B25"/>
  </mergeCells>
  <printOptions horizontalCentered="1"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peo00</cp:lastModifiedBy>
  <cp:lastPrinted>2013-02-11T03:30:25Z</cp:lastPrinted>
  <dcterms:created xsi:type="dcterms:W3CDTF">1996-10-08T23:32:33Z</dcterms:created>
  <dcterms:modified xsi:type="dcterms:W3CDTF">2015-05-08T07:47:19Z</dcterms:modified>
  <cp:category/>
  <cp:version/>
  <cp:contentType/>
  <cp:contentStatus/>
</cp:coreProperties>
</file>