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44" i="1"/>
  <c r="K142"/>
  <c r="K143"/>
  <c r="K141" l="1"/>
  <c r="K140"/>
  <c r="K139"/>
  <c r="K138"/>
  <c r="K137"/>
  <c r="K136"/>
  <c r="K135"/>
  <c r="K134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<sst xmlns="http://schemas.openxmlformats.org/spreadsheetml/2006/main" count="1559" uniqueCount="398">
  <si>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</si>
  <si>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</si>
  <si>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</si>
  <si>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</si>
  <si>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</si>
  <si>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</si>
  <si>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</si>
  <si>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</si>
  <si>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</si>
  <si>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</si>
  <si>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</si>
  <si>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</si>
  <si>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</si>
  <si>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</si>
  <si>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</si>
  <si>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</si>
  <si>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</si>
  <si>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</si>
  <si>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</si>
  <si>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</si>
  <si>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</si>
  <si>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</si>
  <si>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</si>
  <si>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</si>
  <si>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</si>
  <si>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</si>
  <si>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</si>
  <si>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</si>
  <si>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</si>
  <si>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</si>
  <si>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</si>
  <si>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</si>
  <si>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</si>
  <si>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</si>
  <si>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</si>
  <si>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</si>
  <si>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</si>
  <si>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</si>
  <si>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</si>
  <si>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</si>
  <si>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</si>
  <si>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</si>
  <si>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</si>
  <si>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</si>
  <si>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</si>
  <si>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</si>
  <si>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</si>
  <si>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</si>
  <si>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</si>
  <si>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</si>
  <si>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</si>
  <si>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</si>
  <si>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</si>
  <si>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</si>
  <si>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</si>
  <si>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</si>
  <si>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</si>
  <si>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</si>
  <si>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</si>
  <si>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</si>
  <si>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</si>
  <si>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</si>
  <si>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</si>
  <si>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</si>
  <si>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</si>
  <si>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</si>
  <si>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</si>
  <si>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</si>
  <si>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</si>
  <si>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</si>
  <si>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</si>
  <si>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</si>
  <si>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</si>
  <si>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</si>
  <si>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</si>
  <si>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</si>
  <si>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</si>
  <si>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</si>
  <si>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</si>
  <si>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</si>
  <si>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</si>
  <si>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</si>
  <si>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</si>
  <si>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</si>
  <si>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</si>
  <si>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</si>
  <si>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</si>
  <si>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</si>
  <si>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</si>
  <si>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</si>
  <si>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</si>
  <si>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</si>
  <si>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</si>
  <si>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</si>
  <si>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</si>
  <si>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</si>
  <si>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</si>
  <si>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</si>
  <si>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</si>
  <si>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</si>
  <si>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</si>
  <si>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</si>
  <si>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</si>
  <si>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</si>
  <si>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</si>
  <si>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</si>
  <si>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</si>
  <si>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</si>
  <si>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</si>
  <si>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</si>
  <si>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</si>
  <si>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</si>
  <si>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</si>
  <si>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</si>
  <si>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</si>
  <si>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</si>
  <si>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</si>
  <si>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</si>
  <si>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</si>
  <si>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</si>
  <si>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</si>
  <si>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</si>
  <si>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</si>
  <si>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</si>
  <si>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</si>
  <si>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</si>
  <si>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</si>
  <si>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</si>
  <si>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</si>
  <si>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</si>
  <si>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</si>
  <si>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</si>
  <si>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</si>
  <si>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</si>
  <si>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</si>
  <si>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</si>
  <si>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</si>
  <si>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</si>
  <si>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</si>
  <si>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</si>
  <si>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</si>
  <si>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</si>
  <si>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</si>
  <si>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</si>
  <si>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</si>
  <si>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</si>
  <si>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</si>
  <si>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</si>
  <si>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</si>
  <si>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</si>
  <si>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</si>
  <si>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</si>
  <si>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</si>
  <si>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</si>
  <si>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</si>
  <si>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</si>
  <si>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</si>
  <si>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</si>
  <si>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</si>
  <si>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</si>
  <si>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</si>
  <si>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</si>
  <si>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</si>
  <si>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</si>
  <si>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</si>
  <si>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</si>
  <si>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</si>
  <si>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</si>
  <si>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</si>
  <si>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</si>
  <si>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</si>
  <si>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</si>
  <si>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</si>
  <si>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</si>
  <si>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</si>
  <si>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</si>
  <si>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</si>
  <si>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</si>
  <si>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</si>
  <si>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</si>
  <si>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</si>
  <si>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</si>
  <si>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</si>
  <si>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</si>
  <si>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</si>
  <si>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</si>
  <si>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</si>
  <si>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</si>
  <si>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</si>
  <si>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</si>
  <si>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</si>
  <si>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</si>
  <si>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</si>
  <si>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</si>
  <si>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</si>
  <si>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</si>
  <si>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</si>
  <si>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</si>
  <si>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</si>
  <si>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</si>
  <si>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</si>
  <si>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</si>
  <si>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</si>
  <si>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</si>
  <si>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</si>
  <si>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</si>
  <si>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</si>
  <si>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</si>
  <si>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</si>
  <si>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</si>
  <si>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</si>
  <si>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</si>
  <si>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</si>
  <si>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</si>
  <si>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</si>
  <si>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</si>
  <si>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</si>
  <si>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</si>
  <si>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</si>
  <si>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</si>
  <si>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</si>
  <si>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</si>
  <si>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</si>
  <si>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</si>
  <si>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</si>
  <si>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</si>
  <si>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</si>
  <si>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</si>
  <si>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</si>
  <si>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</si>
  <si>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</si>
  <si>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</si>
  <si>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</si>
  <si>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</si>
  <si>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</si>
  <si>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</si>
  <si>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</si>
  <si>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</si>
  <si>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</si>
  <si>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</si>
  <si>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</si>
  <si>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</si>
  <si>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</si>
  <si>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</si>
  <si>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</si>
  <si>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</si>
  <si>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</si>
  <si>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</si>
  <si>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</si>
  <si>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</si>
  <si>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</si>
  <si>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</si>
  <si>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</si>
  <si>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</si>
  <si>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</si>
  <si>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</si>
  <si>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</si>
  <si>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</si>
  <si>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</si>
  <si>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</si>
  <si>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</si>
  <si>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</si>
  <si>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</si>
  <si>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</si>
  <si>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</si>
  <si>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</si>
  <si>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</si>
  <si>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</si>
  <si>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</si>
  <si>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</si>
  <si>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</si>
  <si>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</si>
  <si>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</si>
  <si>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</si>
  <si>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</si>
  <si>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</si>
  <si>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</si>
  <si>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</si>
  <si>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</si>
  <si>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</si>
  <si>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</si>
  <si>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</si>
  <si>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</si>
  <si>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</si>
  <si>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</si>
  <si>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</si>
  <si>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</si>
  <si>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</si>
  <si>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</si>
  <si>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</si>
  <si>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</si>
  <si>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</si>
  <si>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</si>
  <si>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</si>
  <si>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</si>
  <si>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</si>
  <si>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</si>
  <si>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</si>
  <si>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</si>
  <si>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</si>
  <si>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</si>
  <si>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</si>
  <si>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</si>
  <si>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</si>
  <si>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</si>
  <si>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</si>
  <si>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</si>
  <si>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</si>
  <si>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</si>
  <si>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</si>
  <si>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</si>
  <si>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</si>
  <si>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</si>
  <si>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</si>
  <si>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</si>
  <si>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</si>
  <si>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</si>
  <si>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</si>
  <si>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</si>
  <si>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</si>
  <si>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</si>
  <si>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</si>
  <si>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</si>
  <si>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</si>
  <si>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</si>
  <si>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</si>
  <si>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</si>
  <si>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</si>
  <si>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</si>
  <si>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</si>
  <si>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</si>
  <si>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</si>
  <si>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</si>
  <si>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</si>
  <si>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</si>
  <si>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</si>
  <si>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</si>
  <si>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</si>
  <si>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</si>
  <si>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</si>
  <si>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</si>
  <si>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</si>
  <si>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</si>
  <si>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</si>
  <si>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</si>
  <si>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</si>
  <si>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</si>
  <si>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</si>
  <si>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</si>
  <si>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</si>
  <si>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</si>
  <si>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</si>
  <si>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</si>
  <si>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</si>
  <si>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</si>
  <si>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</si>
  <si>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</si>
  <si>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</si>
  <si>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</si>
  <si>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</si>
  <si>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</si>
  <si>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</si>
  <si>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</si>
  <si>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</si>
  <si>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</si>
  <si>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</si>
  <si>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</si>
  <si>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</si>
  <si>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</si>
  <si>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</si>
  <si>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</si>
  <si>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</si>
  <si>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</si>
  <si>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</si>
  <si>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</si>
  <si>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</si>
  <si>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</si>
  <si>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Добавление закупочной процедуры. Служебная записка от 29.11.2016г</t>
  </si>
  <si>
    <t>Выполнение ремонтных работ.</t>
  </si>
  <si>
    <t>Локально сметный расчет</t>
  </si>
  <si>
    <t>Оказание услуг по сопровождению программных продуктов «1С:Бухгалтерия 7.7» и «1С: Зарплата и управление персоналом 8.3»</t>
  </si>
  <si>
    <t>62.02.20</t>
  </si>
  <si>
    <t>62.01</t>
  </si>
  <si>
    <t>Т.А.Маркина</t>
  </si>
  <si>
    <t>Исключен. Служебная записка от 06.12.16г.</t>
  </si>
  <si>
    <t>Добавление закупочной процедуры. Служебная записка от 06.12.2016г.</t>
  </si>
  <si>
    <t>63.9</t>
  </si>
  <si>
    <t>63.1</t>
  </si>
  <si>
    <t>Оказание услуг связи по передаче данных</t>
  </si>
  <si>
    <t>Оказание услуг электросвязи</t>
  </si>
  <si>
    <t>61.20</t>
  </si>
  <si>
    <t>Оказание информационных услуг с использованием экземпляра(ов) Специального(ых) Выпуска(ов) Системы(м).</t>
  </si>
  <si>
    <t>Добавление закупочной процедуры. Служебная записка от 07.12.2016г.</t>
  </si>
  <si>
    <t>Добавление закупочной процедуры. Служебная записка от 06.12.2016г.Отменен. Служебная записка от 07.12.2016г</t>
  </si>
  <si>
    <t>Добавление закупочной процедуры. Служебная записка от 09.12.2016г.</t>
  </si>
  <si>
    <t>Оказание услуг на: отбор проб и исследование питьевой воды по микробиологическим и радиологическим показателям; отбор проб и исследование очищенной сточной воды и природной воды реки Пим по микробиологическим, патогенным и паразитологическим показателям.</t>
  </si>
  <si>
    <t>Изменения в Плане на "12" декабря  2016г.</t>
  </si>
  <si>
    <t>36.00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</si>
</sst>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45"/>
  <sheetViews>
    <sheetView tabSelected="1" topLeftCell="A142" workbookViewId="0">
      <selection activeCell="C145" sqref="C145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7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7">
      <c r="A9" s="145" t="s">
        <v>396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7" ht="13.5" thickBot="1">
      <c r="A10" s="44"/>
      <c r="B10" s="45"/>
      <c r="C10" s="44"/>
      <c r="D10" s="46"/>
      <c r="E10" s="45"/>
      <c r="F10" s="44"/>
      <c r="G10" s="146"/>
      <c r="H10" s="146"/>
      <c r="I10" s="146"/>
      <c r="J10" s="146"/>
      <c r="K10" s="44"/>
      <c r="L10" s="44"/>
      <c r="M10" s="44"/>
      <c r="N10" s="44"/>
      <c r="O10" s="44"/>
      <c r="P10" s="45"/>
    </row>
    <row r="11" spans="1:17">
      <c r="A11" s="147" t="s">
        <v>2</v>
      </c>
      <c r="B11" s="150" t="s">
        <v>25</v>
      </c>
      <c r="C11" s="153" t="s">
        <v>26</v>
      </c>
      <c r="D11" s="155" t="s">
        <v>3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2"/>
    </row>
    <row r="12" spans="1:17">
      <c r="A12" s="148"/>
      <c r="B12" s="151"/>
      <c r="C12" s="154"/>
      <c r="D12" s="139" t="s">
        <v>4</v>
      </c>
      <c r="E12" s="139" t="s">
        <v>5</v>
      </c>
      <c r="F12" s="157" t="s">
        <v>6</v>
      </c>
      <c r="G12" s="158"/>
      <c r="H12" s="139" t="s">
        <v>7</v>
      </c>
      <c r="I12" s="157" t="s">
        <v>8</v>
      </c>
      <c r="J12" s="158"/>
      <c r="K12" s="159" t="s">
        <v>9</v>
      </c>
      <c r="L12" s="137" t="s">
        <v>10</v>
      </c>
      <c r="M12" s="138"/>
      <c r="N12" s="139" t="s">
        <v>11</v>
      </c>
      <c r="O12" s="139" t="s">
        <v>12</v>
      </c>
      <c r="P12" s="141" t="s">
        <v>13</v>
      </c>
      <c r="Q12" s="133" t="s">
        <v>14</v>
      </c>
    </row>
    <row r="13" spans="1:17" ht="51.75" thickBot="1">
      <c r="A13" s="149"/>
      <c r="B13" s="152"/>
      <c r="C13" s="140"/>
      <c r="D13" s="140"/>
      <c r="E13" s="140"/>
      <c r="F13" s="53" t="s">
        <v>15</v>
      </c>
      <c r="G13" s="53" t="s">
        <v>16</v>
      </c>
      <c r="H13" s="140"/>
      <c r="I13" s="53" t="s">
        <v>17</v>
      </c>
      <c r="J13" s="53" t="s">
        <v>16</v>
      </c>
      <c r="K13" s="160"/>
      <c r="L13" s="54" t="s">
        <v>18</v>
      </c>
      <c r="M13" s="54" t="s">
        <v>19</v>
      </c>
      <c r="N13" s="140"/>
      <c r="O13" s="140"/>
      <c r="P13" s="142"/>
      <c r="Q13" s="134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35"/>
      <c r="M14" s="135"/>
      <c r="N14" s="135"/>
      <c r="O14" s="136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374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375</v>
      </c>
      <c r="C133" s="10">
        <v>35</v>
      </c>
      <c r="D133" s="38" t="s">
        <v>372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373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376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373</v>
      </c>
    </row>
    <row r="135" spans="1:17" ht="53.25" customHeight="1">
      <c r="A135" s="1">
        <v>220</v>
      </c>
      <c r="B135" s="1">
        <v>38</v>
      </c>
      <c r="C135" s="1">
        <v>38</v>
      </c>
      <c r="D135" s="127" t="s">
        <v>363</v>
      </c>
      <c r="E135" s="10" t="s">
        <v>96</v>
      </c>
      <c r="F135" s="109">
        <v>796</v>
      </c>
      <c r="G135" s="1" t="s">
        <v>52</v>
      </c>
      <c r="H135" s="9" t="s">
        <v>34</v>
      </c>
      <c r="I135" s="10">
        <v>71100000000</v>
      </c>
      <c r="J135" s="9" t="s">
        <v>21</v>
      </c>
      <c r="K135" s="90">
        <f>1118439.4/1000</f>
        <v>1118.4394</v>
      </c>
      <c r="L135" s="1" t="s">
        <v>174</v>
      </c>
      <c r="M135" s="1" t="s">
        <v>280</v>
      </c>
      <c r="N135" s="2" t="s">
        <v>35</v>
      </c>
      <c r="O135" s="1" t="s">
        <v>20</v>
      </c>
      <c r="P135" s="1" t="s">
        <v>58</v>
      </c>
      <c r="Q135" s="112" t="s">
        <v>377</v>
      </c>
    </row>
    <row r="136" spans="1:17" ht="39.75" customHeight="1">
      <c r="A136" s="1">
        <v>221</v>
      </c>
      <c r="B136" s="1">
        <v>43</v>
      </c>
      <c r="C136" s="1" t="s">
        <v>89</v>
      </c>
      <c r="D136" s="36" t="s">
        <v>378</v>
      </c>
      <c r="E136" s="2" t="s">
        <v>379</v>
      </c>
      <c r="F136" s="109">
        <v>796</v>
      </c>
      <c r="G136" s="1" t="s">
        <v>52</v>
      </c>
      <c r="H136" s="9" t="s">
        <v>34</v>
      </c>
      <c r="I136" s="10">
        <v>71100000000</v>
      </c>
      <c r="J136" s="9" t="s">
        <v>21</v>
      </c>
      <c r="K136" s="1">
        <f>229849/1000</f>
        <v>229.84899999999999</v>
      </c>
      <c r="L136" s="1" t="s">
        <v>174</v>
      </c>
      <c r="M136" s="1" t="s">
        <v>40</v>
      </c>
      <c r="N136" s="2" t="s">
        <v>47</v>
      </c>
      <c r="O136" s="1" t="s">
        <v>20</v>
      </c>
      <c r="P136" s="1" t="s">
        <v>58</v>
      </c>
      <c r="Q136" s="112" t="s">
        <v>377</v>
      </c>
    </row>
    <row r="137" spans="1:17" ht="43.5" customHeight="1">
      <c r="A137" s="1">
        <v>222</v>
      </c>
      <c r="B137" s="1" t="s">
        <v>382</v>
      </c>
      <c r="C137" s="128" t="s">
        <v>381</v>
      </c>
      <c r="D137" s="38" t="s">
        <v>380</v>
      </c>
      <c r="E137" s="10" t="s">
        <v>96</v>
      </c>
      <c r="F137" s="109">
        <v>796</v>
      </c>
      <c r="G137" s="1" t="s">
        <v>52</v>
      </c>
      <c r="H137" s="9" t="s">
        <v>34</v>
      </c>
      <c r="I137" s="10">
        <v>71100000000</v>
      </c>
      <c r="J137" s="9" t="s">
        <v>21</v>
      </c>
      <c r="K137" s="90">
        <f>704955.6/1000</f>
        <v>704.9556</v>
      </c>
      <c r="L137" s="1" t="s">
        <v>174</v>
      </c>
      <c r="M137" s="1" t="s">
        <v>40</v>
      </c>
      <c r="N137" s="2" t="s">
        <v>35</v>
      </c>
      <c r="O137" s="1" t="s">
        <v>20</v>
      </c>
      <c r="P137" s="1" t="s">
        <v>383</v>
      </c>
      <c r="Q137" s="112" t="s">
        <v>377</v>
      </c>
    </row>
    <row r="138" spans="1:17" ht="38.25" customHeight="1">
      <c r="A138" s="1">
        <v>223</v>
      </c>
      <c r="B138" s="1">
        <v>86</v>
      </c>
      <c r="C138" s="1" t="s">
        <v>135</v>
      </c>
      <c r="D138" s="68" t="s">
        <v>136</v>
      </c>
      <c r="E138" s="10" t="s">
        <v>96</v>
      </c>
      <c r="F138" s="109">
        <v>796</v>
      </c>
      <c r="G138" s="1" t="s">
        <v>52</v>
      </c>
      <c r="H138" s="9" t="s">
        <v>34</v>
      </c>
      <c r="I138" s="10">
        <v>71100000000</v>
      </c>
      <c r="J138" s="9" t="s">
        <v>21</v>
      </c>
      <c r="K138" s="1">
        <f>189126/1000</f>
        <v>189.126</v>
      </c>
      <c r="L138" s="1" t="s">
        <v>174</v>
      </c>
      <c r="M138" s="1" t="s">
        <v>40</v>
      </c>
      <c r="N138" s="2" t="s">
        <v>47</v>
      </c>
      <c r="O138" s="1" t="s">
        <v>20</v>
      </c>
      <c r="P138" s="1" t="s">
        <v>199</v>
      </c>
      <c r="Q138" s="2" t="s">
        <v>385</v>
      </c>
    </row>
    <row r="139" spans="1:17" ht="38.25">
      <c r="A139" s="1">
        <v>224</v>
      </c>
      <c r="B139" s="1">
        <v>38</v>
      </c>
      <c r="C139" s="1">
        <v>38</v>
      </c>
      <c r="D139" s="68" t="s">
        <v>363</v>
      </c>
      <c r="E139" s="10" t="s">
        <v>96</v>
      </c>
      <c r="F139" s="109">
        <v>796</v>
      </c>
      <c r="G139" s="1" t="s">
        <v>52</v>
      </c>
      <c r="H139" s="9" t="s">
        <v>34</v>
      </c>
      <c r="I139" s="10">
        <v>71100000000</v>
      </c>
      <c r="J139" s="9" t="s">
        <v>21</v>
      </c>
      <c r="K139" s="90">
        <f>1118439.4/1000</f>
        <v>1118.4394</v>
      </c>
      <c r="L139" s="1" t="s">
        <v>174</v>
      </c>
      <c r="M139" s="1" t="s">
        <v>40</v>
      </c>
      <c r="N139" s="2" t="s">
        <v>35</v>
      </c>
      <c r="O139" s="1" t="s">
        <v>20</v>
      </c>
      <c r="P139" s="1" t="s">
        <v>58</v>
      </c>
      <c r="Q139" s="2" t="s">
        <v>384</v>
      </c>
    </row>
    <row r="140" spans="1:17" ht="63.75" customHeight="1">
      <c r="A140" s="1">
        <v>225</v>
      </c>
      <c r="B140" s="1" t="s">
        <v>386</v>
      </c>
      <c r="C140" s="1" t="s">
        <v>387</v>
      </c>
      <c r="D140" s="36" t="s">
        <v>388</v>
      </c>
      <c r="E140" s="10" t="s">
        <v>96</v>
      </c>
      <c r="F140" s="109">
        <v>796</v>
      </c>
      <c r="G140" s="1" t="s">
        <v>52</v>
      </c>
      <c r="H140" s="9" t="s">
        <v>34</v>
      </c>
      <c r="I140" s="10">
        <v>71100000000</v>
      </c>
      <c r="J140" s="9" t="s">
        <v>21</v>
      </c>
      <c r="K140" s="90">
        <f>133653.69/1000</f>
        <v>133.65369000000001</v>
      </c>
      <c r="L140" s="1" t="s">
        <v>174</v>
      </c>
      <c r="M140" s="1" t="s">
        <v>40</v>
      </c>
      <c r="N140" s="2" t="s">
        <v>47</v>
      </c>
      <c r="O140" s="1" t="s">
        <v>20</v>
      </c>
      <c r="P140" s="1" t="s">
        <v>171</v>
      </c>
      <c r="Q140" s="2" t="s">
        <v>393</v>
      </c>
    </row>
    <row r="141" spans="1:17" ht="50.1" customHeight="1">
      <c r="A141" s="1">
        <v>226</v>
      </c>
      <c r="B141" s="1">
        <v>61</v>
      </c>
      <c r="C141" s="1" t="s">
        <v>390</v>
      </c>
      <c r="D141" s="36" t="s">
        <v>389</v>
      </c>
      <c r="E141" s="10" t="s">
        <v>96</v>
      </c>
      <c r="F141" s="109">
        <v>796</v>
      </c>
      <c r="G141" s="1" t="s">
        <v>52</v>
      </c>
      <c r="H141" s="9" t="s">
        <v>34</v>
      </c>
      <c r="I141" s="10">
        <v>71100000000</v>
      </c>
      <c r="J141" s="9" t="s">
        <v>21</v>
      </c>
      <c r="K141" s="1">
        <f>230000/1000</f>
        <v>230</v>
      </c>
      <c r="L141" s="1" t="s">
        <v>174</v>
      </c>
      <c r="M141" s="1" t="s">
        <v>40</v>
      </c>
      <c r="N141" s="2" t="s">
        <v>47</v>
      </c>
      <c r="O141" s="1" t="s">
        <v>20</v>
      </c>
      <c r="P141" s="1" t="s">
        <v>171</v>
      </c>
      <c r="Q141" s="2" t="s">
        <v>385</v>
      </c>
    </row>
    <row r="142" spans="1:17" ht="50.1" customHeight="1">
      <c r="A142" s="1">
        <v>227</v>
      </c>
      <c r="B142" s="1" t="s">
        <v>386</v>
      </c>
      <c r="C142" s="1">
        <v>63</v>
      </c>
      <c r="D142" s="38" t="s">
        <v>391</v>
      </c>
      <c r="E142" s="10" t="s">
        <v>96</v>
      </c>
      <c r="F142" s="109">
        <v>796</v>
      </c>
      <c r="G142" s="1" t="s">
        <v>52</v>
      </c>
      <c r="H142" s="9" t="s">
        <v>34</v>
      </c>
      <c r="I142" s="10">
        <v>71100000000</v>
      </c>
      <c r="J142" s="9" t="s">
        <v>21</v>
      </c>
      <c r="K142" s="90">
        <f>482279.92/1000</f>
        <v>482.27992</v>
      </c>
      <c r="L142" s="1" t="s">
        <v>174</v>
      </c>
      <c r="M142" s="1" t="s">
        <v>40</v>
      </c>
      <c r="N142" s="2" t="s">
        <v>35</v>
      </c>
      <c r="O142" s="1" t="s">
        <v>20</v>
      </c>
      <c r="P142" s="1" t="s">
        <v>171</v>
      </c>
      <c r="Q142" s="2" t="s">
        <v>392</v>
      </c>
    </row>
    <row r="143" spans="1:17" ht="50.1" customHeight="1">
      <c r="A143" s="1">
        <v>228</v>
      </c>
      <c r="B143" s="1" t="s">
        <v>386</v>
      </c>
      <c r="C143" s="1" t="s">
        <v>387</v>
      </c>
      <c r="D143" s="36" t="s">
        <v>388</v>
      </c>
      <c r="E143" s="10" t="s">
        <v>96</v>
      </c>
      <c r="F143" s="109">
        <v>796</v>
      </c>
      <c r="G143" s="1" t="s">
        <v>52</v>
      </c>
      <c r="H143" s="9" t="s">
        <v>34</v>
      </c>
      <c r="I143" s="10">
        <v>71100000000</v>
      </c>
      <c r="J143" s="9" t="s">
        <v>21</v>
      </c>
      <c r="K143" s="90">
        <f>113265.84/1000</f>
        <v>113.26584</v>
      </c>
      <c r="L143" s="1" t="s">
        <v>174</v>
      </c>
      <c r="M143" s="1" t="s">
        <v>40</v>
      </c>
      <c r="N143" s="2" t="s">
        <v>47</v>
      </c>
      <c r="O143" s="1" t="s">
        <v>20</v>
      </c>
      <c r="P143" s="1" t="s">
        <v>171</v>
      </c>
      <c r="Q143" s="2" t="s">
        <v>394</v>
      </c>
    </row>
    <row r="144" spans="1:17" ht="78" customHeight="1">
      <c r="A144" s="1">
        <v>229</v>
      </c>
      <c r="B144" s="130">
        <v>36</v>
      </c>
      <c r="C144" s="131" t="s">
        <v>397</v>
      </c>
      <c r="D144" s="129" t="s">
        <v>395</v>
      </c>
      <c r="E144" s="10" t="s">
        <v>96</v>
      </c>
      <c r="F144" s="109">
        <v>796</v>
      </c>
      <c r="G144" s="132" t="s">
        <v>45</v>
      </c>
      <c r="H144" s="9" t="s">
        <v>34</v>
      </c>
      <c r="I144" s="10">
        <v>71100000000</v>
      </c>
      <c r="J144" s="9" t="s">
        <v>21</v>
      </c>
      <c r="K144" s="1">
        <f>750000/1000</f>
        <v>750</v>
      </c>
      <c r="L144" s="1" t="s">
        <v>174</v>
      </c>
      <c r="M144" s="1" t="s">
        <v>40</v>
      </c>
      <c r="N144" s="2" t="s">
        <v>35</v>
      </c>
      <c r="O144" s="1" t="s">
        <v>20</v>
      </c>
      <c r="P144" s="1" t="s">
        <v>286</v>
      </c>
      <c r="Q144" s="2" t="s">
        <v>392</v>
      </c>
    </row>
    <row r="145" spans="1:17" ht="50.1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</sheetData>
  <mergeCells count="20"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  <mergeCell ref="Q12:Q13"/>
    <mergeCell ref="L14:O14"/>
    <mergeCell ref="L12:M12"/>
    <mergeCell ref="N12:N13"/>
    <mergeCell ref="O12:O13"/>
    <mergeCell ref="P12:P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2016-12-12T09:25:42Z</dcterms:modified>
</cp:coreProperties>
</file>