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832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<sst xmlns="http://schemas.openxmlformats.org/spreadsheetml/2006/main" count="25" uniqueCount="24">
  <si>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Заработная  плата  работников</t>
  </si>
  <si>
    <t>Накладные расходы</t>
  </si>
  <si>
    <t>Производственная себестоимость</t>
  </si>
  <si>
    <t>Плановая прибыль</t>
  </si>
  <si>
    <t>N</t>
  </si>
  <si>
    <t>Наименование  статьи</t>
  </si>
  <si>
    <t>%%</t>
  </si>
  <si>
    <t>Сумма</t>
  </si>
  <si>
    <t>ИСПОЛНИТЕЛЬ</t>
  </si>
  <si>
    <t xml:space="preserve">         ЗАКАЗЧИК</t>
  </si>
  <si>
    <t>КАЛЬКУЛЯЦИЯ</t>
  </si>
  <si>
    <t>Директор  ЛГ МУП " УТВиВ  "</t>
  </si>
  <si>
    <t xml:space="preserve">Директор  </t>
  </si>
  <si>
    <t>Страховые взносы</t>
  </si>
  <si>
    <t>ИТОГО</t>
  </si>
  <si>
    <t>НДС</t>
  </si>
  <si>
    <t>ВСЕГО</t>
  </si>
  <si>
    <t xml:space="preserve">стоимости  услуг сопровождения  </t>
  </si>
  <si>
    <r>
      <t>___________</t>
    </r>
    <r>
      <rPr>
        <b/>
        <sz val="13"/>
        <rFont val="Arial Cyr"/>
        <family val="0"/>
      </rPr>
      <t xml:space="preserve">  </t>
    </r>
  </si>
  <si>
    <t>"    "                    20__г.</t>
  </si>
  <si>
    <r>
      <t>______________</t>
    </r>
    <r>
      <rPr>
        <b/>
        <sz val="13"/>
        <rFont val="Arial Cyr"/>
        <family val="0"/>
      </rPr>
      <t xml:space="preserve">   В.В.Билецкий</t>
    </r>
  </si>
  <si>
    <t>к договору №   от_____________20__г.</t>
  </si>
  <si>
    <t>Приложение  N 4</t>
  </si>
  <si>
    <t xml:space="preserve"> в течение календарного года  в соответствии  с договором №              от                 20___г.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</si>
</sst>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3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">
      <selection activeCell="A1" sqref="A1:F43"/>
    </sheetView>
  </sheetViews>
  <sheetFormatPr defaultColWidth="9.00390625" defaultRowHeight="12.75"/>
  <cols>
    <col min="1" max="1" width="7.375" style="1" customWidth="1"/>
    <col min="2" max="2" width="6.875" style="1" customWidth="1"/>
    <col min="3" max="3" width="41.875" style="1" customWidth="1"/>
    <col min="4" max="4" width="14.75390625" style="1" customWidth="1"/>
    <col min="5" max="5" width="17.875" style="1" customWidth="1"/>
    <col min="6" max="16384" width="9.125" style="1" customWidth="1"/>
  </cols>
  <sheetData>
    <row r="1" ht="12.75">
      <c r="E1" s="11" t="s">
        <v>22</v>
      </c>
    </row>
    <row r="2" ht="12.75">
      <c r="E2" s="11" t="s">
        <v>21</v>
      </c>
    </row>
    <row r="4" spans="2:5" ht="12.75">
      <c r="B4" s="22" t="s">
        <v>10</v>
      </c>
      <c r="C4" s="22"/>
      <c r="D4" s="22"/>
      <c r="E4" s="22"/>
    </row>
    <row r="5" spans="2:5" ht="12.75">
      <c r="B5" s="22" t="s">
        <v>17</v>
      </c>
      <c r="C5" s="22"/>
      <c r="D5" s="22"/>
      <c r="E5" s="22"/>
    </row>
    <row r="6" spans="2:5" ht="12.75">
      <c r="B6" s="22" t="s">
        <v>23</v>
      </c>
      <c r="C6" s="22"/>
      <c r="D6" s="22"/>
      <c r="E6" s="22"/>
    </row>
    <row r="7" ht="12.75">
      <c r="C7" s="2"/>
    </row>
    <row r="8" ht="16.5">
      <c r="C8" s="3"/>
    </row>
    <row r="9" spans="2:5" ht="12.75">
      <c r="B9" s="4" t="s">
        <v>4</v>
      </c>
      <c r="C9" s="4" t="s">
        <v>5</v>
      </c>
      <c r="D9" s="4" t="s">
        <v>6</v>
      </c>
      <c r="E9" s="4" t="s">
        <v>7</v>
      </c>
    </row>
    <row r="10" spans="2:5" ht="12.75">
      <c r="B10" s="13">
        <v>1</v>
      </c>
      <c r="C10" s="14" t="s">
        <v>0</v>
      </c>
      <c r="D10" s="14"/>
      <c r="E10" s="18">
        <f>(27307+4000+21.6711+321.043)*12</f>
        <v>379796.5692</v>
      </c>
    </row>
    <row r="11" spans="2:5" ht="12.75">
      <c r="B11" s="13">
        <f>B10+1</f>
        <v>2</v>
      </c>
      <c r="C11" s="14" t="s">
        <v>13</v>
      </c>
      <c r="D11" s="19">
        <v>0.3</v>
      </c>
      <c r="E11" s="18">
        <f>E10*30/100</f>
        <v>113938.97076000001</v>
      </c>
    </row>
    <row r="12" spans="2:5" ht="12.75">
      <c r="B12" s="13">
        <f>B11+1</f>
        <v>3</v>
      </c>
      <c r="C12" s="14" t="s">
        <v>1</v>
      </c>
      <c r="D12" s="19">
        <v>0.1</v>
      </c>
      <c r="E12" s="18">
        <f>(E10+E11)*10/100</f>
        <v>49373.553996</v>
      </c>
    </row>
    <row r="13" spans="2:5" ht="12.75">
      <c r="B13" s="13">
        <f>B12+1</f>
        <v>4</v>
      </c>
      <c r="C13" s="14" t="s">
        <v>2</v>
      </c>
      <c r="D13" s="20"/>
      <c r="E13" s="18">
        <f>E10+E11+E12</f>
        <v>543109.093956</v>
      </c>
    </row>
    <row r="14" spans="2:5" ht="12.75">
      <c r="B14" s="13">
        <f>B13+1</f>
        <v>5</v>
      </c>
      <c r="C14" s="14" t="s">
        <v>3</v>
      </c>
      <c r="D14" s="19">
        <v>0.1</v>
      </c>
      <c r="E14" s="18">
        <f>E13*10/100</f>
        <v>54310.90939560001</v>
      </c>
    </row>
    <row r="15" spans="2:5" s="10" customFormat="1" ht="12.75">
      <c r="B15" s="12">
        <f>B14+1</f>
        <v>6</v>
      </c>
      <c r="C15" s="8" t="s">
        <v>14</v>
      </c>
      <c r="D15" s="8"/>
      <c r="E15" s="9">
        <f>E13+E14</f>
        <v>597420.0033516</v>
      </c>
    </row>
    <row r="16" spans="2:5" s="10" customFormat="1" ht="12.75">
      <c r="B16" s="15">
        <v>7</v>
      </c>
      <c r="C16" s="16" t="s">
        <v>15</v>
      </c>
      <c r="D16" s="16"/>
      <c r="E16" s="17">
        <f>E15*18/100</f>
        <v>107535.600603288</v>
      </c>
    </row>
    <row r="17" spans="2:5" s="10" customFormat="1" ht="12.75">
      <c r="B17" s="15">
        <v>8</v>
      </c>
      <c r="C17" s="16" t="s">
        <v>16</v>
      </c>
      <c r="D17" s="16"/>
      <c r="E17" s="17">
        <f>E15+E16</f>
        <v>704955.6039548881</v>
      </c>
    </row>
    <row r="18" spans="4:5" ht="12.75">
      <c r="D18" s="21"/>
      <c r="E18" s="21"/>
    </row>
    <row r="19" spans="4:5" ht="12.75">
      <c r="D19" s="21"/>
      <c r="E19" s="21"/>
    </row>
    <row r="20" spans="4:5" ht="12.75">
      <c r="D20" s="21"/>
      <c r="E20" s="21"/>
    </row>
    <row r="32" spans="2:4" ht="15.75">
      <c r="B32" s="5" t="s">
        <v>8</v>
      </c>
      <c r="D32" s="5" t="s">
        <v>9</v>
      </c>
    </row>
    <row r="34" spans="2:8" ht="16.5">
      <c r="B34" s="6" t="s">
        <v>12</v>
      </c>
      <c r="C34" s="6"/>
      <c r="D34" s="6" t="s">
        <v>11</v>
      </c>
      <c r="E34" s="6"/>
      <c r="F34" s="6"/>
      <c r="H34" s="6"/>
    </row>
    <row r="35" spans="2:8" ht="16.5">
      <c r="B35" s="6"/>
      <c r="C35" s="6"/>
      <c r="D35" s="6"/>
      <c r="E35" s="6"/>
      <c r="F35" s="6"/>
      <c r="H35" s="6"/>
    </row>
    <row r="36" spans="2:8" ht="16.5">
      <c r="B36" s="6"/>
      <c r="C36" s="6"/>
      <c r="D36" s="6"/>
      <c r="E36" s="6"/>
      <c r="F36" s="6"/>
      <c r="H36" s="6"/>
    </row>
    <row r="37" spans="2:8" ht="16.5">
      <c r="B37" s="6" t="s">
        <v>18</v>
      </c>
      <c r="C37" s="3"/>
      <c r="D37" s="6" t="s">
        <v>20</v>
      </c>
      <c r="E37" s="6"/>
      <c r="G37" s="3"/>
      <c r="H37" s="6"/>
    </row>
    <row r="39" spans="2:10" ht="15">
      <c r="B39" s="7" t="s">
        <v>19</v>
      </c>
      <c r="C39" s="7"/>
      <c r="D39" s="7" t="s">
        <v>19</v>
      </c>
      <c r="E39" s="7"/>
      <c r="I39" s="7"/>
      <c r="J39" s="7"/>
    </row>
  </sheetData>
  <sheetProtection/>
  <mergeCells count="3">
    <mergeCell ref="B4:E4"/>
    <mergeCell ref="B5:E5"/>
    <mergeCell ref="B6:E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gb</cp:lastModifiedBy>
  <cp:lastPrinted>2016-11-29T05:42:15Z</cp:lastPrinted>
  <dcterms:created xsi:type="dcterms:W3CDTF">2006-01-26T08:19:10Z</dcterms:created>
  <dcterms:modified xsi:type="dcterms:W3CDTF">2016-11-29T05:43:17Z</dcterms:modified>
  <cp:category/>
  <cp:version/>
  <cp:contentType/>
  <cp:contentStatus/>
</cp:coreProperties>
</file>