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6975" firstSheet="3" activeTab="3"/>
  </bookViews>
  <sheets>
    <sheet name="Приложение № 1,3" sheetId="1" r:id="rId1"/>
    <sheet name="Приложение № 1,4" sheetId="2" r:id="rId2"/>
    <sheet name="План -график" sheetId="3" r:id="rId3"/>
    <sheet name="поверка" sheetId="9" r:id="rId4"/>
    <sheet name="поверка2" sheetId="14" r:id="rId5"/>
  </sheets>
  <definedNames>
    <definedName name="_edn1" localSheetId="0">'Приложение № 1,3'!#REF!</definedName>
    <definedName name="_ednref1" localSheetId="0">'Приложение № 1,3'!#REF!</definedName>
    <definedName name="_xlnm._FilterDatabase" localSheetId="0" hidden="1">'Приложение № 1,3'!$A$10:$G$11</definedName>
    <definedName name="_xlnm.Print_Area" localSheetId="0">'Приложение № 1,3'!$A$1:$G$21</definedName>
  </definedNames>
  <calcPr calcId="125725"/>
</workbook>
</file>

<file path=xl/calcChain.xml><?xml version="1.0" encoding="utf-8"?>
<calcChain xmlns="http://schemas.openxmlformats.org/spreadsheetml/2006/main">
  <c r="I16" i="9"/>
  <c r="H16"/>
  <c r="F16"/>
  <c r="B16" s="1"/>
  <c r="B17" s="1"/>
  <c r="H31" i="3"/>
  <c r="H32"/>
  <c r="H33"/>
  <c r="H34"/>
  <c r="H30"/>
</calcChain>
</file>

<file path=xl/sharedStrings.xml><?xml version="1.0" encoding="utf-8"?>
<sst xmlns="http://schemas.openxmlformats.org/spreadsheetml/2006/main" count="419" uniqueCount="210">
  <si>
    <t>№ п/п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</si>
  <si>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</si>
  <si>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</si>
  <si>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 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</si>
  <si>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“О контрактной системе в сфере закупок товаров, работ, услуг для обеспечения государственных и муниципальных нужд”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</si>
  <si>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Идентификационный код закупки</t>
  </si>
  <si>
    <t>Наименование объекта и (или) объектов закупки</t>
  </si>
  <si>
    <t>при формировании и утверждении плана закупок</t>
  </si>
  <si>
    <t>Вид документа (базовый (0); измененный (порядковый код
изменения плана закупок)</t>
  </si>
  <si>
    <t>изменения</t>
  </si>
  <si>
    <t>ОБОСНОВАНИЕ ЗАКУПОК (ВНЕСЕНИЕ ИЗМЕНЕИЙ, ДОПОЛНЕНИЙ)</t>
  </si>
  <si>
    <t>товаров, работ и услуг для обеспечения нужд ЛГ МУП "УТВиВ"</t>
  </si>
  <si>
    <t>Приложение № 1.3</t>
  </si>
  <si>
    <t xml:space="preserve">План (программа) финансово-хозяйственной деятельности </t>
  </si>
  <si>
    <t>февраль 217г.</t>
  </si>
  <si>
    <t>Поставка насосов ТВС на ЦТП № 5</t>
  </si>
  <si>
    <t>Закупка осуществляется в соответствии с Уставом предприятия</t>
  </si>
  <si>
    <t>Поставка трансформатора на ТП № 35</t>
  </si>
  <si>
    <t>Выполнение работ по прокладке вторых вводов, монтажа силового оборудования на КНС № 81,46,84,102,108</t>
  </si>
  <si>
    <t>Приложение №1.4</t>
  </si>
  <si>
    <t>Обоснование закупок товаров, работ и услуг для обеспечения государственных и муниципальных нужд</t>
  </si>
  <si>
    <t>при формировании и утверждении плана-графика закупок</t>
  </si>
  <si>
    <t>Вид документа (базовый (0); измененный 
(порядковый код изменения плана-графика закупок)</t>
  </si>
  <si>
    <t>Идентификационный код закупки 2</t>
  </si>
  <si>
    <t>Наимено­вание объекта закупки</t>
  </si>
  <si>
    <t>Начальная (максимальная) цена контракта, цена контракта, заключаемого с единственным поставщиком (подрядчиком, исполнителем)</t>
  </si>
  <si>
    <t>Наименование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</t>
  </si>
  <si>
    <t>Обоснование невозможности применения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методов, указанных в части 1 статьи 22 Федерального закона “О контрактной системе в сфере закупок товаров, работ, услуг для обеспечения государственных и муниципальных нужд”(далее – Федеральный закон), а также обоснование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не предусмотренного частью 1 статьи 22 Федерального закона</t>
  </si>
  <si>
    <t>Обоснование начальной (максимальной) цены контракта, цены контракта, заключаемого с единственным поставщиком (подрядчиком, исполнителем) в порядке, установленном статьей 22 Федерального закона</t>
  </si>
  <si>
    <t>Способ определения поставщика (подрядчика, исполнителя)</t>
  </si>
  <si>
    <t>Обоснование выбранного способа определения поставщика (подрядчика, исполнителя)</t>
  </si>
  <si>
    <t>Обоснование дополни­тельных требований к участникам закупки (при наличии таких требований)</t>
  </si>
  <si>
    <t>"     "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</si>
  <si>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</si>
  <si>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</si>
  <si>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</si>
  <si>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r>
      <t>1</t>
    </r>
    <r>
      <rPr>
        <sz val="10"/>
        <color theme="1"/>
        <rFont val="Times New Roman"/>
        <family val="1"/>
        <charset val="204"/>
      </rPr>
      <t> Форма обоснования закупок товаров, работ и услуг для обеспечения государственных и муниципальных нужд при формировании и утверждении плана-графика закупок прилагается к плану-графику закупок. В случае внесения изменений в план-график закупок изменения вносятся в соответствующие формы обоснований закупок.</t>
    </r>
  </si>
  <si>
    <r>
      <t>2</t>
    </r>
    <r>
      <rPr>
        <sz val="10"/>
        <color theme="1"/>
        <rFont val="Times New Roman"/>
        <family val="1"/>
        <charset val="204"/>
      </rPr>
      <t> Формируется в соответствии со статьей 23 Федерального закона “О контрактной системе в сфере закупок товаров, работ, услуг для обеспечения государственных и муниципальных нужд”.</t>
    </r>
  </si>
  <si>
    <t>Метод сопостовимых рыночных цен</t>
  </si>
  <si>
    <t>ч.4 ст.22 ФЗ № 44</t>
  </si>
  <si>
    <t>Запрос катировок</t>
  </si>
  <si>
    <t>Электронный аукцион</t>
  </si>
  <si>
    <t>нет</t>
  </si>
  <si>
    <t>Нет</t>
  </si>
  <si>
    <t>Приложение</t>
  </si>
  <si>
    <t>к требованиям к форме плана-графика</t>
  </si>
  <si>
    <t>закупок товаров, работ, услуг</t>
  </si>
  <si>
    <t>(форма №1.2)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</si>
  <si>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</si>
  <si>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</si>
  <si>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</si>
  <si>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</si>
  <si>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</si>
  <si>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Коды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</si>
  <si>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</si>
  <si>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</si>
  <si>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</si>
  <si>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</si>
  <si>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</si>
  <si>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</si>
  <si>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</si>
  <si>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</si>
  <si>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</si>
  <si>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</si>
  <si>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</si>
  <si>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>Вид документа (базовый (0), измененный (порядковый код изменения)</t>
  </si>
  <si>
    <t xml:space="preserve">изменения </t>
  </si>
  <si>
    <t>Совокупный годовой объем закупок (справочно)</t>
  </si>
  <si>
    <t xml:space="preserve">тыс. рублей </t>
  </si>
  <si>
    <t>Иденти-фикаци-онный 
код закупки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</si>
  <si>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</si>
  <si>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</si>
  <si>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</si>
  <si>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</si>
  <si>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</si>
  <si>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</si>
  <si>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</si>
  <si>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</si>
  <si>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</si>
  <si>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</si>
  <si>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</si>
  <si>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</si>
  <si>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</si>
  <si>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</si>
  <si>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</si>
  <si>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</si>
  <si>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</si>
  <si>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</si>
  <si>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</si>
  <si>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</si>
  <si>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</si>
  <si>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</si>
  <si>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на текущий финансовый год</t>
  </si>
  <si>
    <t>на плановый период</t>
  </si>
  <si>
    <t>последующие годы</t>
  </si>
  <si>
    <t>код по ОКЕИ</t>
  </si>
  <si>
    <t>всего</t>
  </si>
  <si>
    <t>заявки</t>
  </si>
  <si>
    <t>исполнения контракта</t>
  </si>
  <si>
    <t>на первый год</t>
  </si>
  <si>
    <t>на 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</si>
  <si>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</si>
  <si>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</si>
  <si>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</si>
  <si>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</si>
  <si>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</si>
  <si>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</si>
  <si>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</si>
  <si>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</si>
  <si>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</si>
  <si>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</si>
  <si>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</si>
  <si>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</si>
  <si>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</si>
  <si>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</si>
  <si>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</si>
  <si>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</si>
  <si>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</si>
  <si>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</si>
  <si>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</si>
  <si>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</si>
  <si>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</si>
  <si>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</si>
  <si>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</si>
  <si>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</si>
  <si>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</si>
  <si>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</si>
  <si>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</si>
  <si>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</si>
  <si>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</si>
  <si>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</si>
  <si>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</si>
  <si>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</si>
  <si>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</si>
  <si>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</si>
  <si>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</si>
  <si>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</si>
  <si>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</si>
  <si>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</si>
  <si>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</si>
  <si>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</si>
  <si>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</si>
  <si>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</si>
  <si>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М.П.</t>
  </si>
  <si>
    <t>* При наличии.</t>
  </si>
  <si>
    <t>796</t>
  </si>
  <si>
    <t>шт</t>
  </si>
  <si>
    <t>май 2017 по  декабрь 2017 один раз в год</t>
  </si>
  <si>
    <t>апрель 2017</t>
  </si>
  <si>
    <t>декабрь 2017</t>
  </si>
  <si>
    <t>июнь 2017</t>
  </si>
  <si>
    <t>июль 2017 по декабрь 2017 один раз в год</t>
  </si>
  <si>
    <t>Наименование объекта закупки</t>
  </si>
  <si>
    <t>Приложение к обоснованию цены контракта</t>
  </si>
  <si>
    <t>Таблица расчета обоснования начальной (максимальной ) цены контракта</t>
  </si>
  <si>
    <t>Способ закупки</t>
  </si>
  <si>
    <t>электронный аукцион</t>
  </si>
  <si>
    <t xml:space="preserve"> Номер поставщика (подрядчика,исполнителя), указанный в таблице</t>
  </si>
  <si>
    <t xml:space="preserve">Информация, 
реквизиты коммерческих предложений
</t>
  </si>
  <si>
    <t>Наименование</t>
  </si>
  <si>
    <t xml:space="preserve">Начальная (максимальная)  цена </t>
  </si>
  <si>
    <t>Цены поставщиков
 (подрядчиков, исполнителей)</t>
  </si>
  <si>
    <t>Средняя цена</t>
  </si>
  <si>
    <t xml:space="preserve">Количество
(объем) </t>
  </si>
  <si>
    <t>Среднее квадратичное отклонение</t>
  </si>
  <si>
    <t>Коэффициент вариации,%</t>
  </si>
  <si>
    <t>Начальная (максимальная) цена контракта</t>
  </si>
  <si>
    <t>Коэффициент вариации меньше 33 % - совокупность цен принимается однородной</t>
  </si>
  <si>
    <t xml:space="preserve">Исполнитель                 </t>
  </si>
  <si>
    <t>(Ф.И.О.)</t>
  </si>
  <si>
    <t>Приложение 1</t>
  </si>
  <si>
    <t>Заказчик</t>
  </si>
  <si>
    <t>ЛГ МУП "УТВиВ"</t>
  </si>
  <si>
    <t>адрес</t>
  </si>
  <si>
    <t>628449, Тюменская область, Сургутский район, город Лянтор, ул. Магистральная, строение 14</t>
  </si>
  <si>
    <t>телефон/факс</t>
  </si>
  <si>
    <t>8(34638)77-600 доб.____</t>
  </si>
  <si>
    <t>адрес электронной почты</t>
  </si>
  <si>
    <t>Обоснование начальной (максимальной) цены контракта</t>
  </si>
  <si>
    <t xml:space="preserve"> Оказание организационных услуг и технических мероприятий по созданию, внедрению системы защиты персональных данных с передачей неисключительных прав на использование программного обеспечения</t>
  </si>
  <si>
    <t>Основные характеристики объекта закупки</t>
  </si>
  <si>
    <t>Используемый метод определения цены контракта с обоснованием:</t>
  </si>
  <si>
    <t>Метод сопоставимых рыночных цен</t>
  </si>
  <si>
    <t>НМЦК</t>
  </si>
  <si>
    <t>Расчет НМЦК</t>
  </si>
  <si>
    <t xml:space="preserve">Дата подготовки обоснования НМЦК </t>
  </si>
  <si>
    <t>____ ____________ 2017 года</t>
  </si>
  <si>
    <t>Ответственное должностное лицо</t>
  </si>
  <si>
    <t xml:space="preserve">Начальник отдела </t>
  </si>
  <si>
    <t>(должность)</t>
  </si>
  <si>
    <t>(подпись/расшифровка подписи)</t>
  </si>
  <si>
    <t>"___" ___________ 2017 г.</t>
  </si>
  <si>
    <t>Сметный метод</t>
  </si>
  <si>
    <t>Поверка, ремонт и калибровка приборов</t>
  </si>
  <si>
    <t>вх. № 273 от  06.02.2017г.</t>
  </si>
  <si>
    <t>вх. № 281 от  06.02.2017г.</t>
  </si>
  <si>
    <t>вх. № 280 от  06.02.2017г.</t>
  </si>
  <si>
    <t>861 334 рубля 27 коп. (восемьсот шестьдесят одина тысяча триста тридцать четыре рубля 27 копеек)</t>
  </si>
  <si>
    <t>Поверка, ремонт и кадибровка приборов</t>
  </si>
  <si>
    <t>Поставка преобразователей частоты на насосы ТВС ЦТП № 5</t>
  </si>
  <si>
    <t>Поставка преобразователей частоты на насосы ТВС  ЦТП № 5</t>
  </si>
  <si>
    <t>Основной кретерий стоимость товара</t>
  </si>
  <si>
    <t>Технические характеристики насоса: расход 274 м3/ч, напор 11,5 м, мощность на валу З2 9,78 кВт. чило оборотов 1450/мин., всасывающая сторона DN 150-175/PN16, напорная сторона DN 125-150/PN16. Данные мотора: ном.мощность 11 кВт.,  ном.число оборотов 1450 об/мин., ном.напряжение 3-380/400В, 50Гц., максимальное поттебление тока 22,2А, вид защиты не ниже IP54</t>
  </si>
  <si>
    <t xml:space="preserve"> Приведение в соответствие электроснабжение объектов  согласно проектной документации.</t>
  </si>
  <si>
    <t>Выполнениние совокупности операций, в целях потверждения соответствия средств измерений метрологическим требованиям и определения действительных значений метрологических характеристик средств измерений с нанесением клейма поверки.</t>
  </si>
  <si>
    <t>Технические характеричтики : входное напряжение 3х380/400В, 50Гц., ном.мощность  11-22 кВт , ном. Ток 24-45А, вид защиты не ниже IP54,  с графической русскоязычной панелью местного управления, с возможностью управления от аналоговых сигналов.</t>
  </si>
  <si>
    <t>Трансформатор масленный герметичный, ном.мощность 630кВА, ном.напряжение (ВН) 10 кВ, ном.напряжение (НН) 0,4 кВ, схема и группа соединения обмоток У/Ун-О, напряжение КЗ 5,31%, ширина колесочной базы по внешним полозьям 910мм.</t>
  </si>
  <si>
    <t>Приложение № 2</t>
  </si>
  <si>
    <t>Выполнение работ по поверке, ремонту и калибровки приборов.</t>
  </si>
  <si>
    <t>О.А. Гомзикова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</si>
</sst>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vertAlign val="superscript"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1" xfId="0" applyFont="1" applyBorder="1" applyAlignment="1">
      <alignment wrapText="1"/>
    </xf>
    <xf numFmtId="0" fontId="10" fillId="2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3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1" applyFont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0" fillId="0" borderId="2" xfId="0" applyBorder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right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49" fontId="19" fillId="0" borderId="2" xfId="0" applyNumberFormat="1" applyFont="1" applyFill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left"/>
    </xf>
    <xf numFmtId="0" fontId="20" fillId="0" borderId="1" xfId="0" applyNumberFormat="1" applyFont="1" applyBorder="1" applyAlignment="1">
      <alignment horizontal="center" vertical="center" textRotation="90" wrapText="1"/>
    </xf>
    <xf numFmtId="49" fontId="20" fillId="0" borderId="1" xfId="0" applyNumberFormat="1" applyFont="1" applyBorder="1" applyAlignment="1">
      <alignment horizontal="center"/>
    </xf>
    <xf numFmtId="49" fontId="20" fillId="0" borderId="7" xfId="0" applyNumberFormat="1" applyFont="1" applyBorder="1" applyAlignment="1">
      <alignment horizontal="center"/>
    </xf>
    <xf numFmtId="49" fontId="21" fillId="0" borderId="1" xfId="0" applyNumberFormat="1" applyFont="1" applyFill="1" applyBorder="1" applyAlignment="1">
      <alignment horizontal="center" vertical="top"/>
    </xf>
    <xf numFmtId="0" fontId="20" fillId="0" borderId="1" xfId="0" applyNumberFormat="1" applyFont="1" applyFill="1" applyBorder="1" applyAlignment="1">
      <alignment horizontal="left" vertical="top" wrapText="1"/>
    </xf>
    <xf numFmtId="0" fontId="20" fillId="0" borderId="1" xfId="0" applyNumberFormat="1" applyFont="1" applyFill="1" applyBorder="1" applyAlignment="1">
      <alignment horizontal="center" vertical="top"/>
    </xf>
    <xf numFmtId="49" fontId="20" fillId="0" borderId="1" xfId="0" applyNumberFormat="1" applyFont="1" applyFill="1" applyBorder="1" applyAlignment="1">
      <alignment horizontal="center" vertical="top"/>
    </xf>
    <xf numFmtId="49" fontId="20" fillId="0" borderId="7" xfId="0" applyNumberFormat="1" applyFont="1" applyFill="1" applyBorder="1" applyAlignment="1">
      <alignment horizontal="center" vertical="top" wrapText="1"/>
    </xf>
    <xf numFmtId="0" fontId="20" fillId="0" borderId="7" xfId="0" applyNumberFormat="1" applyFont="1" applyFill="1" applyBorder="1" applyAlignment="1">
      <alignment horizontal="center" vertical="top"/>
    </xf>
    <xf numFmtId="49" fontId="20" fillId="0" borderId="7" xfId="0" applyNumberFormat="1" applyFont="1" applyFill="1" applyBorder="1" applyAlignment="1">
      <alignment horizontal="center" vertical="top"/>
    </xf>
    <xf numFmtId="0" fontId="20" fillId="0" borderId="7" xfId="0" applyNumberFormat="1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1" fillId="0" borderId="1" xfId="0" applyNumberFormat="1" applyFont="1" applyFill="1" applyBorder="1" applyAlignment="1">
      <alignment horizontal="center" vertical="top"/>
    </xf>
    <xf numFmtId="49" fontId="21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 wrapText="1"/>
    </xf>
    <xf numFmtId="0" fontId="21" fillId="0" borderId="1" xfId="0" applyNumberFormat="1" applyFont="1" applyBorder="1" applyAlignment="1">
      <alignment horizontal="center" vertical="top"/>
    </xf>
    <xf numFmtId="49" fontId="21" fillId="0" borderId="7" xfId="0" applyNumberFormat="1" applyFont="1" applyBorder="1" applyAlignment="1">
      <alignment horizontal="center" vertical="top" wrapText="1"/>
    </xf>
    <xf numFmtId="0" fontId="21" fillId="0" borderId="7" xfId="0" applyNumberFormat="1" applyFont="1" applyBorder="1" applyAlignment="1">
      <alignment horizontal="center" vertical="top"/>
    </xf>
    <xf numFmtId="49" fontId="21" fillId="0" borderId="7" xfId="0" applyNumberFormat="1" applyFont="1" applyBorder="1" applyAlignment="1">
      <alignment horizontal="center" vertical="top"/>
    </xf>
    <xf numFmtId="0" fontId="21" fillId="0" borderId="7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left" vertical="top"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 horizontal="right"/>
    </xf>
    <xf numFmtId="49" fontId="18" fillId="0" borderId="2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left"/>
    </xf>
    <xf numFmtId="0" fontId="16" fillId="0" borderId="0" xfId="0" applyFont="1" applyAlignment="1">
      <alignment horizontal="left" vertical="top"/>
    </xf>
    <xf numFmtId="0" fontId="18" fillId="0" borderId="0" xfId="0" applyFont="1" applyBorder="1" applyAlignment="1">
      <alignment horizontal="right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17" fillId="0" borderId="2" xfId="0" applyFont="1" applyBorder="1" applyAlignment="1">
      <alignment horizontal="left"/>
    </xf>
    <xf numFmtId="0" fontId="2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25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2" xfId="0" applyFont="1" applyBorder="1"/>
    <xf numFmtId="0" fontId="1" fillId="0" borderId="0" xfId="0" applyFont="1" applyBorder="1" applyAlignment="1">
      <alignment horizontal="left"/>
    </xf>
    <xf numFmtId="0" fontId="26" fillId="0" borderId="4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25" fillId="3" borderId="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/>
    <xf numFmtId="0" fontId="5" fillId="0" borderId="1" xfId="0" applyFont="1" applyBorder="1" applyAlignment="1">
      <alignment horizontal="right" vertical="top" wrapText="1"/>
    </xf>
    <xf numFmtId="0" fontId="28" fillId="0" borderId="0" xfId="0" applyFont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justify"/>
    </xf>
    <xf numFmtId="0" fontId="24" fillId="0" borderId="0" xfId="0" applyFont="1" applyAlignment="1">
      <alignment horizontal="left" wrapText="1"/>
    </xf>
    <xf numFmtId="0" fontId="24" fillId="0" borderId="0" xfId="0" applyFont="1"/>
    <xf numFmtId="0" fontId="9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2" xfId="0" applyFont="1" applyBorder="1" applyAlignment="1">
      <alignment horizontal="center"/>
    </xf>
    <xf numFmtId="0" fontId="20" fillId="0" borderId="7" xfId="0" applyNumberFormat="1" applyFont="1" applyFill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17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left" vertical="top"/>
    </xf>
    <xf numFmtId="49" fontId="20" fillId="0" borderId="7" xfId="0" applyNumberFormat="1" applyFont="1" applyFill="1" applyBorder="1" applyAlignment="1">
      <alignment horizontal="left" vertical="top" wrapText="1"/>
    </xf>
    <xf numFmtId="49" fontId="20" fillId="0" borderId="7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0" fillId="0" borderId="7" xfId="0" applyNumberFormat="1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26" fillId="0" borderId="0" xfId="0" applyFont="1" applyBorder="1" applyAlignment="1">
      <alignment horizontal="center" vertical="top"/>
    </xf>
    <xf numFmtId="0" fontId="25" fillId="0" borderId="5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8" fillId="0" borderId="2" xfId="0" applyFont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49" fontId="21" fillId="0" borderId="5" xfId="0" applyNumberFormat="1" applyFont="1" applyBorder="1" applyAlignment="1">
      <alignment horizontal="left" vertical="top" wrapText="1"/>
    </xf>
    <xf numFmtId="49" fontId="21" fillId="0" borderId="6" xfId="0" applyNumberFormat="1" applyFont="1" applyBorder="1" applyAlignment="1">
      <alignment horizontal="left" vertical="top" wrapText="1"/>
    </xf>
    <xf numFmtId="49" fontId="21" fillId="0" borderId="7" xfId="0" applyNumberFormat="1" applyFont="1" applyBorder="1" applyAlignment="1">
      <alignment horizontal="left" vertical="top" wrapText="1"/>
    </xf>
    <xf numFmtId="0" fontId="21" fillId="0" borderId="5" xfId="0" applyNumberFormat="1" applyFont="1" applyBorder="1" applyAlignment="1">
      <alignment horizontal="center" vertical="top" wrapText="1"/>
    </xf>
    <xf numFmtId="0" fontId="21" fillId="0" borderId="6" xfId="0" applyNumberFormat="1" applyFont="1" applyBorder="1" applyAlignment="1">
      <alignment horizontal="center" vertical="top" wrapText="1"/>
    </xf>
    <xf numFmtId="0" fontId="21" fillId="0" borderId="7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/>
    </xf>
    <xf numFmtId="0" fontId="20" fillId="0" borderId="5" xfId="0" applyNumberFormat="1" applyFont="1" applyFill="1" applyBorder="1" applyAlignment="1">
      <alignment horizontal="left" vertical="top" wrapText="1"/>
    </xf>
    <xf numFmtId="0" fontId="20" fillId="0" borderId="6" xfId="0" applyNumberFormat="1" applyFont="1" applyFill="1" applyBorder="1" applyAlignment="1">
      <alignment horizontal="left" vertical="top" wrapText="1"/>
    </xf>
    <xf numFmtId="0" fontId="20" fillId="0" borderId="7" xfId="0" applyNumberFormat="1" applyFont="1" applyFill="1" applyBorder="1" applyAlignment="1">
      <alignment horizontal="left" vertical="top" wrapText="1"/>
    </xf>
    <xf numFmtId="49" fontId="21" fillId="0" borderId="5" xfId="0" applyNumberFormat="1" applyFont="1" applyBorder="1" applyAlignment="1">
      <alignment horizontal="center" vertical="top"/>
    </xf>
    <xf numFmtId="49" fontId="21" fillId="0" borderId="6" xfId="0" applyNumberFormat="1" applyFont="1" applyBorder="1" applyAlignment="1">
      <alignment horizontal="center" vertical="top"/>
    </xf>
    <xf numFmtId="49" fontId="21" fillId="0" borderId="7" xfId="0" applyNumberFormat="1" applyFont="1" applyBorder="1" applyAlignment="1">
      <alignment horizontal="center" vertical="top"/>
    </xf>
    <xf numFmtId="0" fontId="20" fillId="0" borderId="12" xfId="0" applyNumberFormat="1" applyFont="1" applyBorder="1" applyAlignment="1">
      <alignment horizontal="center" vertical="center" textRotation="90" wrapText="1"/>
    </xf>
    <xf numFmtId="0" fontId="20" fillId="0" borderId="13" xfId="0" applyNumberFormat="1" applyFont="1" applyBorder="1" applyAlignment="1">
      <alignment horizontal="center" vertical="center" textRotation="90" wrapText="1"/>
    </xf>
    <xf numFmtId="0" fontId="20" fillId="0" borderId="15" xfId="0" applyNumberFormat="1" applyFont="1" applyBorder="1" applyAlignment="1">
      <alignment horizontal="center" vertical="center" textRotation="90" wrapText="1"/>
    </xf>
    <xf numFmtId="49" fontId="20" fillId="0" borderId="5" xfId="0" applyNumberFormat="1" applyFont="1" applyBorder="1" applyAlignment="1">
      <alignment horizontal="center"/>
    </xf>
    <xf numFmtId="49" fontId="20" fillId="0" borderId="6" xfId="0" applyNumberFormat="1" applyFont="1" applyBorder="1" applyAlignment="1">
      <alignment horizontal="center"/>
    </xf>
    <xf numFmtId="49" fontId="20" fillId="0" borderId="7" xfId="0" applyNumberFormat="1" applyFont="1" applyBorder="1" applyAlignment="1">
      <alignment horizontal="center"/>
    </xf>
    <xf numFmtId="0" fontId="20" fillId="0" borderId="8" xfId="0" applyNumberFormat="1" applyFont="1" applyBorder="1" applyAlignment="1">
      <alignment horizontal="center" vertical="center" textRotation="90" wrapText="1"/>
    </xf>
    <xf numFmtId="0" fontId="20" fillId="0" borderId="4" xfId="0" applyNumberFormat="1" applyFont="1" applyBorder="1" applyAlignment="1">
      <alignment horizontal="center" vertical="center" textRotation="90" wrapText="1"/>
    </xf>
    <xf numFmtId="0" fontId="20" fillId="0" borderId="9" xfId="0" applyNumberFormat="1" applyFont="1" applyBorder="1" applyAlignment="1">
      <alignment horizontal="center" vertical="center" textRotation="90" wrapText="1"/>
    </xf>
    <xf numFmtId="0" fontId="20" fillId="0" borderId="14" xfId="0" applyNumberFormat="1" applyFont="1" applyBorder="1" applyAlignment="1">
      <alignment horizontal="center" vertical="center" textRotation="90" wrapText="1"/>
    </xf>
    <xf numFmtId="0" fontId="20" fillId="0" borderId="0" xfId="0" applyNumberFormat="1" applyFont="1" applyBorder="1" applyAlignment="1">
      <alignment horizontal="center" vertical="center" textRotation="90" wrapText="1"/>
    </xf>
    <xf numFmtId="0" fontId="20" fillId="0" borderId="3" xfId="0" applyNumberFormat="1" applyFont="1" applyBorder="1" applyAlignment="1">
      <alignment horizontal="center" vertical="center" textRotation="90" wrapText="1"/>
    </xf>
    <xf numFmtId="0" fontId="20" fillId="0" borderId="10" xfId="0" applyNumberFormat="1" applyFont="1" applyBorder="1" applyAlignment="1">
      <alignment horizontal="center" vertical="center" textRotation="90" wrapText="1"/>
    </xf>
    <xf numFmtId="0" fontId="20" fillId="0" borderId="2" xfId="0" applyNumberFormat="1" applyFont="1" applyBorder="1" applyAlignment="1">
      <alignment horizontal="center" vertical="center" textRotation="90" wrapText="1"/>
    </xf>
    <xf numFmtId="0" fontId="20" fillId="0" borderId="11" xfId="0" applyNumberFormat="1" applyFont="1" applyBorder="1" applyAlignment="1">
      <alignment horizontal="center" vertical="center" textRotation="90" wrapText="1"/>
    </xf>
    <xf numFmtId="0" fontId="20" fillId="0" borderId="5" xfId="0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8" xfId="0" applyNumberFormat="1" applyFont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49" fontId="18" fillId="0" borderId="6" xfId="0" applyNumberFormat="1" applyFont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49" fontId="18" fillId="0" borderId="8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49" fontId="18" fillId="0" borderId="7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0" fillId="0" borderId="0" xfId="0" applyAlignme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5" fillId="0" borderId="5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2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27" fillId="0" borderId="1" xfId="1" applyFont="1" applyBorder="1" applyAlignment="1" applyProtection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8" fillId="0" borderId="4" xfId="0" applyFont="1" applyBorder="1" applyAlignment="1">
      <alignment horizontal="center" vertical="top"/>
    </xf>
    <xf numFmtId="0" fontId="2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topLeftCell="A9" zoomScale="80" zoomScaleNormal="86" zoomScaleSheetLayoutView="80" workbookViewId="0">
      <selection activeCell="F13" sqref="F13"/>
    </sheetView>
  </sheetViews>
  <sheetFormatPr defaultRowHeight="15"/>
  <cols>
    <col min="1" max="1" width="4.7109375" style="6" customWidth="1"/>
    <col min="2" max="2" width="15.28515625" style="3" customWidth="1"/>
    <col min="3" max="3" width="25.7109375" style="3" customWidth="1"/>
    <col min="4" max="4" width="30.42578125" style="3" customWidth="1"/>
    <col min="5" max="5" width="36.140625" style="3" customWidth="1"/>
    <col min="6" max="6" width="37.7109375" style="3" customWidth="1"/>
    <col min="7" max="7" width="67" style="8" customWidth="1"/>
    <col min="8" max="16384" width="9.140625" style="3"/>
  </cols>
  <sheetData>
    <row r="1" spans="1:7">
      <c r="G1" s="16" t="s">
        <v>12</v>
      </c>
    </row>
    <row r="4" spans="1:7" ht="18.75">
      <c r="A4" s="2"/>
      <c r="B4" s="140" t="s">
        <v>10</v>
      </c>
      <c r="C4" s="140"/>
      <c r="D4" s="140"/>
      <c r="E4" s="140"/>
      <c r="F4" s="140"/>
      <c r="G4" s="140"/>
    </row>
    <row r="5" spans="1:7" ht="18.75">
      <c r="A5" s="2"/>
      <c r="B5" s="140" t="s">
        <v>11</v>
      </c>
      <c r="C5" s="140"/>
      <c r="D5" s="140"/>
      <c r="E5" s="140"/>
      <c r="F5" s="140"/>
      <c r="G5" s="140"/>
    </row>
    <row r="6" spans="1:7" ht="18.75">
      <c r="A6" s="2"/>
      <c r="B6" s="140" t="s">
        <v>7</v>
      </c>
      <c r="C6" s="140"/>
      <c r="D6" s="140"/>
      <c r="E6" s="140"/>
      <c r="F6" s="140"/>
      <c r="G6" s="140"/>
    </row>
    <row r="8" spans="1:7" s="9" customFormat="1" ht="44.25" customHeight="1">
      <c r="A8" s="141" t="s">
        <v>8</v>
      </c>
      <c r="B8" s="141"/>
      <c r="C8" s="141"/>
      <c r="D8" s="141"/>
      <c r="F8" s="10" t="s">
        <v>9</v>
      </c>
      <c r="G8" s="11"/>
    </row>
    <row r="9" spans="1:7" s="4" customFormat="1" ht="15.75">
      <c r="A9" s="5"/>
      <c r="B9" s="1"/>
      <c r="G9" s="7"/>
    </row>
    <row r="10" spans="1:7" s="14" customFormat="1" ht="169.5" customHeight="1">
      <c r="A10" s="12" t="s">
        <v>0</v>
      </c>
      <c r="B10" s="12" t="s">
        <v>5</v>
      </c>
      <c r="C10" s="12" t="s">
        <v>6</v>
      </c>
      <c r="D10" s="12" t="s">
        <v>1</v>
      </c>
      <c r="E10" s="12" t="s">
        <v>2</v>
      </c>
      <c r="F10" s="12" t="s">
        <v>3</v>
      </c>
      <c r="G10" s="13" t="s">
        <v>4</v>
      </c>
    </row>
    <row r="11" spans="1:7" s="14" customFormat="1" ht="16.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3">
        <v>7</v>
      </c>
    </row>
    <row r="12" spans="1:7" ht="64.5" customHeight="1">
      <c r="A12" s="17"/>
      <c r="B12" s="17"/>
      <c r="C12" s="129" t="s">
        <v>15</v>
      </c>
      <c r="D12" s="19" t="s">
        <v>13</v>
      </c>
      <c r="E12" s="19" t="s">
        <v>13</v>
      </c>
      <c r="F12" s="19" t="s">
        <v>16</v>
      </c>
      <c r="G12" s="17" t="s">
        <v>14</v>
      </c>
    </row>
    <row r="13" spans="1:7" s="18" customFormat="1" ht="69.75" customHeight="1">
      <c r="A13" s="17"/>
      <c r="B13" s="17"/>
      <c r="C13" s="129" t="s">
        <v>17</v>
      </c>
      <c r="D13" s="19" t="s">
        <v>13</v>
      </c>
      <c r="E13" s="19" t="s">
        <v>13</v>
      </c>
      <c r="F13" s="19" t="s">
        <v>16</v>
      </c>
      <c r="G13" s="17" t="s">
        <v>14</v>
      </c>
    </row>
    <row r="14" spans="1:7" ht="75">
      <c r="A14" s="15"/>
      <c r="B14" s="15"/>
      <c r="C14" s="130" t="s">
        <v>18</v>
      </c>
      <c r="D14" s="19" t="s">
        <v>13</v>
      </c>
      <c r="E14" s="19" t="s">
        <v>13</v>
      </c>
      <c r="F14" s="19" t="s">
        <v>16</v>
      </c>
      <c r="G14" s="17" t="s">
        <v>14</v>
      </c>
    </row>
    <row r="15" spans="1:7" ht="30">
      <c r="A15" s="15"/>
      <c r="B15" s="15"/>
      <c r="C15" s="131" t="s">
        <v>193</v>
      </c>
      <c r="D15" s="19" t="s">
        <v>13</v>
      </c>
      <c r="E15" s="19" t="s">
        <v>13</v>
      </c>
      <c r="F15" s="19" t="s">
        <v>16</v>
      </c>
      <c r="G15" s="17" t="s">
        <v>14</v>
      </c>
    </row>
    <row r="16" spans="1:7" ht="45">
      <c r="A16" s="15"/>
      <c r="B16" s="15"/>
      <c r="C16" s="131" t="s">
        <v>199</v>
      </c>
      <c r="D16" s="19" t="s">
        <v>13</v>
      </c>
      <c r="E16" s="19" t="s">
        <v>13</v>
      </c>
      <c r="F16" s="19" t="s">
        <v>16</v>
      </c>
      <c r="G16" s="17" t="s">
        <v>14</v>
      </c>
    </row>
  </sheetData>
  <mergeCells count="4">
    <mergeCell ref="B4:G4"/>
    <mergeCell ref="B6:G6"/>
    <mergeCell ref="A8:D8"/>
    <mergeCell ref="B5:G5"/>
  </mergeCells>
  <pageMargins left="0.59055118110236227" right="0.47244094488188981" top="0.62992125984251968" bottom="0.47244094488188981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opLeftCell="A7" workbookViewId="0">
      <selection activeCell="A11" sqref="A11"/>
    </sheetView>
  </sheetViews>
  <sheetFormatPr defaultRowHeight="15"/>
  <cols>
    <col min="1" max="1" width="4.5703125" customWidth="1"/>
    <col min="2" max="2" width="12" customWidth="1"/>
    <col min="3" max="3" width="21.140625" customWidth="1"/>
    <col min="4" max="5" width="20.7109375" customWidth="1"/>
    <col min="6" max="6" width="43.42578125" customWidth="1"/>
    <col min="7" max="7" width="21.5703125" customWidth="1"/>
    <col min="8" max="8" width="18.85546875" customWidth="1"/>
    <col min="9" max="9" width="18" customWidth="1"/>
    <col min="10" max="10" width="24.140625" customWidth="1"/>
  </cols>
  <sheetData>
    <row r="1" spans="1:11">
      <c r="I1" s="20" t="s">
        <v>19</v>
      </c>
      <c r="J1" s="20"/>
    </row>
    <row r="2" spans="1:11" ht="16.5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6.5">
      <c r="A3" s="144" t="s">
        <v>20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1" ht="18" customHeight="1">
      <c r="A4" s="144" t="s">
        <v>21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1" ht="18" customHeight="1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1" ht="36" customHeight="1">
      <c r="A6" s="146" t="s">
        <v>22</v>
      </c>
      <c r="B6" s="146"/>
      <c r="C6" s="146"/>
      <c r="D6" s="146"/>
      <c r="E6" s="146"/>
      <c r="F6" s="146"/>
      <c r="H6" s="147" t="s">
        <v>9</v>
      </c>
      <c r="I6" s="148"/>
      <c r="J6" s="22"/>
    </row>
    <row r="7" spans="1:11">
      <c r="A7" s="23"/>
      <c r="B7" s="23"/>
      <c r="C7" s="23"/>
      <c r="D7" s="23"/>
    </row>
    <row r="8" spans="1:11">
      <c r="A8" s="24"/>
    </row>
    <row r="9" spans="1:11" ht="161.25" customHeight="1">
      <c r="A9" s="25" t="s">
        <v>0</v>
      </c>
      <c r="B9" s="26" t="s">
        <v>23</v>
      </c>
      <c r="C9" s="25" t="s">
        <v>24</v>
      </c>
      <c r="D9" s="25" t="s">
        <v>25</v>
      </c>
      <c r="E9" s="25" t="s">
        <v>26</v>
      </c>
      <c r="F9" s="25" t="s">
        <v>27</v>
      </c>
      <c r="G9" s="25" t="s">
        <v>28</v>
      </c>
      <c r="H9" s="25" t="s">
        <v>29</v>
      </c>
      <c r="I9" s="25" t="s">
        <v>30</v>
      </c>
      <c r="J9" s="25" t="s">
        <v>31</v>
      </c>
    </row>
    <row r="10" spans="1:1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</row>
    <row r="11" spans="1:11" ht="24">
      <c r="A11" s="27"/>
      <c r="B11" s="27"/>
      <c r="C11" s="120" t="s">
        <v>15</v>
      </c>
      <c r="D11" s="25">
        <v>505.34500000000003</v>
      </c>
      <c r="E11" s="25" t="s">
        <v>38</v>
      </c>
      <c r="F11" s="25"/>
      <c r="G11" s="25"/>
      <c r="H11" s="25" t="s">
        <v>41</v>
      </c>
      <c r="I11" s="25" t="s">
        <v>201</v>
      </c>
      <c r="J11" s="25" t="s">
        <v>43</v>
      </c>
    </row>
    <row r="12" spans="1:11" ht="24">
      <c r="A12" s="27"/>
      <c r="B12" s="27"/>
      <c r="C12" s="120" t="s">
        <v>17</v>
      </c>
      <c r="D12" s="25">
        <v>499.66800000000001</v>
      </c>
      <c r="E12" s="25" t="s">
        <v>38</v>
      </c>
      <c r="F12" s="25"/>
      <c r="G12" s="25"/>
      <c r="H12" s="25" t="s">
        <v>40</v>
      </c>
      <c r="I12" s="25" t="s">
        <v>201</v>
      </c>
      <c r="J12" s="25" t="s">
        <v>43</v>
      </c>
    </row>
    <row r="13" spans="1:11" ht="105" customHeight="1">
      <c r="A13" s="27"/>
      <c r="B13" s="27"/>
      <c r="C13" s="121" t="s">
        <v>18</v>
      </c>
      <c r="D13" s="25">
        <v>2399.8539999999998</v>
      </c>
      <c r="E13" s="25" t="s">
        <v>192</v>
      </c>
      <c r="F13" s="25"/>
      <c r="G13" s="25" t="s">
        <v>39</v>
      </c>
      <c r="H13" s="25" t="s">
        <v>41</v>
      </c>
      <c r="I13" s="25" t="s">
        <v>201</v>
      </c>
      <c r="J13" s="25" t="s">
        <v>43</v>
      </c>
    </row>
    <row r="14" spans="1:11" ht="24.75">
      <c r="A14" s="27"/>
      <c r="B14" s="27"/>
      <c r="C14" s="122" t="s">
        <v>193</v>
      </c>
      <c r="D14" s="27">
        <v>861.33399999999995</v>
      </c>
      <c r="E14" s="25" t="s">
        <v>38</v>
      </c>
      <c r="F14" s="27"/>
      <c r="G14" s="27"/>
      <c r="H14" s="25" t="s">
        <v>41</v>
      </c>
      <c r="I14" s="25" t="s">
        <v>201</v>
      </c>
      <c r="J14" s="25" t="s">
        <v>43</v>
      </c>
    </row>
    <row r="15" spans="1:11" ht="36">
      <c r="A15" s="27"/>
      <c r="B15" s="27"/>
      <c r="C15" s="120" t="s">
        <v>200</v>
      </c>
      <c r="D15" s="27">
        <v>224.11500000000001</v>
      </c>
      <c r="E15" s="25" t="s">
        <v>38</v>
      </c>
      <c r="F15" s="27"/>
      <c r="G15" s="27"/>
      <c r="H15" s="25" t="s">
        <v>40</v>
      </c>
      <c r="I15" s="25" t="s">
        <v>201</v>
      </c>
      <c r="J15" s="25" t="s">
        <v>43</v>
      </c>
    </row>
    <row r="16" spans="1:11">
      <c r="A16" s="28"/>
    </row>
    <row r="17" spans="1:11" ht="15.75">
      <c r="B17" s="29"/>
      <c r="C17" s="30"/>
      <c r="D17" s="31"/>
      <c r="E17" s="32"/>
      <c r="F17" s="29"/>
      <c r="G17" s="33"/>
      <c r="H17" s="29" t="s">
        <v>32</v>
      </c>
      <c r="I17" s="34"/>
      <c r="J17" s="29">
        <v>20</v>
      </c>
      <c r="K17" s="33"/>
    </row>
    <row r="18" spans="1:11" ht="41.25" customHeight="1">
      <c r="B18" s="149" t="s">
        <v>33</v>
      </c>
      <c r="C18" s="149"/>
      <c r="D18" s="149"/>
      <c r="E18" s="35"/>
      <c r="F18" s="36" t="s">
        <v>34</v>
      </c>
      <c r="G18" s="35"/>
      <c r="H18" s="149" t="s">
        <v>35</v>
      </c>
      <c r="I18" s="149"/>
      <c r="J18" s="149"/>
      <c r="K18" s="35"/>
    </row>
    <row r="19" spans="1:11" ht="44.25" customHeight="1">
      <c r="A19" s="142" t="s">
        <v>36</v>
      </c>
      <c r="B19" s="142"/>
      <c r="C19" s="142"/>
      <c r="D19" s="142"/>
      <c r="E19" s="142"/>
      <c r="F19" s="142"/>
      <c r="G19" s="142"/>
      <c r="H19" s="142"/>
      <c r="I19" s="142"/>
      <c r="J19" s="142"/>
    </row>
    <row r="20" spans="1:11" ht="30.75" customHeight="1">
      <c r="A20" s="143" t="s">
        <v>37</v>
      </c>
      <c r="B20" s="143"/>
      <c r="C20" s="143"/>
      <c r="D20" s="143"/>
      <c r="E20" s="143"/>
      <c r="F20" s="143"/>
      <c r="G20" s="143"/>
      <c r="H20" s="143"/>
      <c r="I20" s="143"/>
      <c r="J20" s="143"/>
    </row>
  </sheetData>
  <mergeCells count="9">
    <mergeCell ref="A19:J19"/>
    <mergeCell ref="A20:J20"/>
    <mergeCell ref="A2:K2"/>
    <mergeCell ref="A3:J3"/>
    <mergeCell ref="A4:J4"/>
    <mergeCell ref="A6:F6"/>
    <mergeCell ref="H6:I6"/>
    <mergeCell ref="B18:D18"/>
    <mergeCell ref="H18:J18"/>
  </mergeCells>
  <hyperlinks>
    <hyperlink ref="B9" location="_edn2" display="_edn2"/>
  </hyperlinks>
  <pageMargins left="0.70866141732283472" right="0.51181102362204722" top="0.74803149606299213" bottom="0.74803149606299213" header="0" footer="0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6"/>
  <sheetViews>
    <sheetView topLeftCell="A31" workbookViewId="0">
      <selection activeCell="D31" sqref="D31"/>
    </sheetView>
  </sheetViews>
  <sheetFormatPr defaultRowHeight="12.75"/>
  <cols>
    <col min="1" max="1" width="3.5703125" style="39" customWidth="1"/>
    <col min="2" max="2" width="6.5703125" style="39" customWidth="1"/>
    <col min="3" max="3" width="11.28515625" style="39" customWidth="1"/>
    <col min="4" max="4" width="10.5703125" style="39" customWidth="1"/>
    <col min="5" max="5" width="8.28515625" style="39" customWidth="1"/>
    <col min="6" max="6" width="5.42578125" style="39" customWidth="1"/>
    <col min="7" max="7" width="4.7109375" style="39" customWidth="1"/>
    <col min="8" max="8" width="9.85546875" style="39" customWidth="1"/>
    <col min="9" max="10" width="5.140625" style="39" customWidth="1"/>
    <col min="11" max="12" width="5.85546875" style="39" customWidth="1"/>
    <col min="13" max="13" width="5.42578125" style="39" customWidth="1"/>
    <col min="14" max="17" width="3.7109375" style="39" customWidth="1"/>
    <col min="18" max="18" width="8.85546875" style="39" customWidth="1"/>
    <col min="19" max="20" width="3.5703125" style="39" customWidth="1"/>
    <col min="21" max="21" width="7.7109375" style="39" customWidth="1"/>
    <col min="22" max="22" width="8.42578125" style="39" customWidth="1"/>
    <col min="23" max="23" width="9" style="39" customWidth="1"/>
    <col min="24" max="24" width="8.42578125" style="39" customWidth="1"/>
    <col min="25" max="25" width="1.7109375" style="39" customWidth="1"/>
    <col min="26" max="26" width="3.140625" style="39" customWidth="1"/>
    <col min="27" max="27" width="1.85546875" style="39" customWidth="1"/>
    <col min="28" max="30" width="4.42578125" style="39" customWidth="1"/>
    <col min="31" max="31" width="4.28515625" style="39" customWidth="1"/>
    <col min="32" max="32" width="3.5703125" style="39" customWidth="1"/>
    <col min="33" max="33" width="3.85546875" style="39" customWidth="1"/>
    <col min="34" max="34" width="4.28515625" style="39" customWidth="1"/>
    <col min="35" max="16384" width="9.140625" style="39"/>
  </cols>
  <sheetData>
    <row r="1" spans="1:34" s="37" customFormat="1" ht="11.25" customHeight="1">
      <c r="AH1" s="38" t="s">
        <v>44</v>
      </c>
    </row>
    <row r="2" spans="1:34" s="37" customFormat="1" ht="11.25" customHeight="1">
      <c r="AH2" s="38" t="s">
        <v>45</v>
      </c>
    </row>
    <row r="3" spans="1:34" s="37" customFormat="1" ht="11.25" customHeight="1">
      <c r="AH3" s="38" t="s">
        <v>46</v>
      </c>
    </row>
    <row r="4" spans="1:34" ht="15.75" customHeight="1"/>
    <row r="5" spans="1:34" s="40" customFormat="1" ht="15.75" customHeight="1">
      <c r="AF5" s="210" t="s">
        <v>47</v>
      </c>
      <c r="AG5" s="211"/>
      <c r="AH5" s="211"/>
    </row>
    <row r="6" spans="1:34" s="40" customFormat="1" ht="15.75" customHeight="1"/>
    <row r="7" spans="1:34" s="41" customFormat="1" ht="15.75">
      <c r="A7" s="212" t="s">
        <v>48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</row>
    <row r="8" spans="1:34" s="41" customFormat="1" ht="17.25" customHeight="1">
      <c r="A8" s="212" t="s">
        <v>49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</row>
    <row r="9" spans="1:34" s="41" customFormat="1" ht="15.75">
      <c r="A9" s="212" t="s">
        <v>50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</row>
    <row r="10" spans="1:34" s="41" customFormat="1" ht="18" customHeight="1">
      <c r="O10" s="213" t="s">
        <v>51</v>
      </c>
      <c r="P10" s="213"/>
      <c r="Q10" s="42"/>
      <c r="R10" s="214" t="s">
        <v>52</v>
      </c>
      <c r="S10" s="214"/>
    </row>
    <row r="11" spans="1:34" ht="18" customHeight="1"/>
    <row r="12" spans="1:34" s="43" customFormat="1" ht="18" customHeight="1">
      <c r="AD12" s="205" t="s">
        <v>53</v>
      </c>
      <c r="AE12" s="206"/>
      <c r="AF12" s="206"/>
      <c r="AG12" s="206"/>
      <c r="AH12" s="207"/>
    </row>
    <row r="13" spans="1:34" s="43" customFormat="1" ht="15" customHeight="1">
      <c r="AC13" s="44"/>
      <c r="AD13" s="195"/>
      <c r="AE13" s="195"/>
      <c r="AF13" s="195"/>
      <c r="AG13" s="195"/>
      <c r="AH13" s="195"/>
    </row>
    <row r="14" spans="1:34" s="43" customFormat="1" ht="18.75" customHeight="1">
      <c r="B14" s="208" t="s">
        <v>54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45"/>
      <c r="T14" s="45"/>
      <c r="U14" s="46"/>
      <c r="AC14" s="44" t="s">
        <v>55</v>
      </c>
      <c r="AD14" s="195"/>
      <c r="AE14" s="195"/>
      <c r="AF14" s="195"/>
      <c r="AG14" s="195"/>
      <c r="AH14" s="195"/>
    </row>
    <row r="15" spans="1:34" s="43" customFormat="1" ht="18.75" customHeight="1"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45"/>
      <c r="T15" s="45"/>
      <c r="U15" s="46"/>
      <c r="AC15" s="44" t="s">
        <v>56</v>
      </c>
      <c r="AD15" s="195"/>
      <c r="AE15" s="195"/>
      <c r="AF15" s="195"/>
      <c r="AG15" s="195"/>
      <c r="AH15" s="195"/>
    </row>
    <row r="16" spans="1:34" s="43" customFormat="1" ht="18.75" customHeight="1"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45"/>
      <c r="T16" s="45"/>
      <c r="U16" s="46"/>
      <c r="AC16" s="44" t="s">
        <v>57</v>
      </c>
      <c r="AD16" s="195"/>
      <c r="AE16" s="195"/>
      <c r="AF16" s="195"/>
      <c r="AG16" s="195"/>
      <c r="AH16" s="195"/>
    </row>
    <row r="17" spans="1:34" s="43" customFormat="1" ht="18.75" customHeight="1">
      <c r="B17" s="196" t="s">
        <v>58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45"/>
      <c r="T17" s="45"/>
      <c r="U17" s="46"/>
      <c r="AC17" s="44" t="s">
        <v>59</v>
      </c>
      <c r="AD17" s="195"/>
      <c r="AE17" s="195"/>
      <c r="AF17" s="195"/>
      <c r="AG17" s="195"/>
      <c r="AH17" s="195"/>
    </row>
    <row r="18" spans="1:34" s="43" customFormat="1" ht="18.75" customHeight="1">
      <c r="B18" s="196" t="s">
        <v>60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45"/>
      <c r="T18" s="45"/>
      <c r="U18" s="46"/>
      <c r="Z18" s="197" t="s">
        <v>61</v>
      </c>
      <c r="AA18" s="197"/>
      <c r="AB18" s="197"/>
      <c r="AC18" s="198"/>
      <c r="AD18" s="199"/>
      <c r="AE18" s="200"/>
      <c r="AF18" s="200"/>
      <c r="AG18" s="200"/>
      <c r="AH18" s="201"/>
    </row>
    <row r="19" spans="1:34" s="43" customFormat="1" ht="18.75" customHeight="1">
      <c r="B19" s="194" t="s">
        <v>62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47"/>
      <c r="T19" s="47"/>
      <c r="U19" s="46"/>
      <c r="Z19" s="197"/>
      <c r="AA19" s="197"/>
      <c r="AB19" s="197"/>
      <c r="AC19" s="198"/>
      <c r="AD19" s="202"/>
      <c r="AE19" s="203"/>
      <c r="AF19" s="203"/>
      <c r="AG19" s="203"/>
      <c r="AH19" s="204"/>
    </row>
    <row r="20" spans="1:34" s="43" customFormat="1" ht="63" customHeight="1">
      <c r="B20" s="194" t="s">
        <v>63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47"/>
      <c r="T20" s="47"/>
      <c r="U20" s="46"/>
      <c r="Z20" s="44"/>
      <c r="AA20" s="44"/>
      <c r="AB20" s="44"/>
      <c r="AC20" s="48"/>
      <c r="AD20" s="195"/>
      <c r="AE20" s="195"/>
      <c r="AF20" s="195"/>
      <c r="AG20" s="195"/>
      <c r="AH20" s="195"/>
    </row>
    <row r="21" spans="1:34" s="43" customFormat="1" ht="18.75" customHeight="1">
      <c r="B21" s="194" t="s">
        <v>64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47"/>
      <c r="T21" s="47"/>
      <c r="U21" s="46"/>
      <c r="Z21" s="44"/>
      <c r="AA21" s="44"/>
      <c r="AB21" s="44"/>
      <c r="AC21" s="48" t="s">
        <v>61</v>
      </c>
      <c r="AD21" s="195"/>
      <c r="AE21" s="195"/>
      <c r="AF21" s="195"/>
      <c r="AG21" s="195"/>
      <c r="AH21" s="195"/>
    </row>
    <row r="22" spans="1:34" s="43" customFormat="1" ht="18.75" customHeight="1">
      <c r="B22" s="196" t="s">
        <v>65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45"/>
      <c r="T22" s="45"/>
      <c r="U22" s="46"/>
      <c r="AC22" s="44" t="s">
        <v>66</v>
      </c>
      <c r="AD22" s="195"/>
      <c r="AE22" s="195"/>
      <c r="AF22" s="195"/>
      <c r="AG22" s="195"/>
      <c r="AH22" s="195"/>
    </row>
    <row r="23" spans="1:34" s="43" customFormat="1" ht="18.75" customHeight="1">
      <c r="B23" s="187" t="s">
        <v>67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46"/>
      <c r="T23" s="46"/>
      <c r="U23" s="46"/>
      <c r="AC23" s="44" t="s">
        <v>68</v>
      </c>
      <c r="AD23" s="188"/>
      <c r="AE23" s="188"/>
      <c r="AF23" s="188"/>
      <c r="AG23" s="188"/>
      <c r="AH23" s="188"/>
    </row>
    <row r="24" spans="1:34" s="40" customFormat="1" ht="15"/>
    <row r="25" spans="1:34" s="40" customFormat="1" ht="15"/>
    <row r="26" spans="1:34" s="49" customFormat="1" ht="39.75" customHeight="1">
      <c r="A26" s="189" t="s">
        <v>0</v>
      </c>
      <c r="B26" s="189" t="s">
        <v>69</v>
      </c>
      <c r="C26" s="192" t="s">
        <v>70</v>
      </c>
      <c r="D26" s="193"/>
      <c r="E26" s="169" t="s">
        <v>71</v>
      </c>
      <c r="F26" s="169" t="s">
        <v>72</v>
      </c>
      <c r="G26" s="184" t="s">
        <v>73</v>
      </c>
      <c r="H26" s="186"/>
      <c r="I26" s="186"/>
      <c r="J26" s="185"/>
      <c r="K26" s="192" t="s">
        <v>74</v>
      </c>
      <c r="L26" s="193"/>
      <c r="M26" s="184" t="s">
        <v>75</v>
      </c>
      <c r="N26" s="186"/>
      <c r="O26" s="186"/>
      <c r="P26" s="186"/>
      <c r="Q26" s="185"/>
      <c r="R26" s="169" t="s">
        <v>76</v>
      </c>
      <c r="S26" s="184" t="s">
        <v>77</v>
      </c>
      <c r="T26" s="185"/>
      <c r="U26" s="169" t="s">
        <v>78</v>
      </c>
      <c r="V26" s="169" t="s">
        <v>79</v>
      </c>
      <c r="W26" s="169" t="s">
        <v>80</v>
      </c>
      <c r="X26" s="169" t="s">
        <v>81</v>
      </c>
      <c r="Y26" s="175" t="s">
        <v>82</v>
      </c>
      <c r="Z26" s="176"/>
      <c r="AA26" s="177"/>
      <c r="AB26" s="169" t="s">
        <v>83</v>
      </c>
      <c r="AC26" s="169" t="s">
        <v>84</v>
      </c>
      <c r="AD26" s="169" t="s">
        <v>85</v>
      </c>
      <c r="AE26" s="169" t="s">
        <v>86</v>
      </c>
      <c r="AF26" s="169" t="s">
        <v>87</v>
      </c>
      <c r="AG26" s="169" t="s">
        <v>88</v>
      </c>
      <c r="AH26" s="169" t="s">
        <v>89</v>
      </c>
    </row>
    <row r="27" spans="1:34" s="49" customFormat="1" ht="132" customHeight="1">
      <c r="A27" s="190"/>
      <c r="B27" s="190"/>
      <c r="C27" s="169" t="s">
        <v>90</v>
      </c>
      <c r="D27" s="169" t="s">
        <v>91</v>
      </c>
      <c r="E27" s="170"/>
      <c r="F27" s="170"/>
      <c r="G27" s="169" t="s">
        <v>92</v>
      </c>
      <c r="H27" s="186" t="s">
        <v>93</v>
      </c>
      <c r="I27" s="185"/>
      <c r="J27" s="169" t="s">
        <v>94</v>
      </c>
      <c r="K27" s="169" t="s">
        <v>95</v>
      </c>
      <c r="L27" s="169" t="s">
        <v>90</v>
      </c>
      <c r="M27" s="170" t="s">
        <v>96</v>
      </c>
      <c r="N27" s="169" t="s">
        <v>92</v>
      </c>
      <c r="O27" s="186" t="s">
        <v>93</v>
      </c>
      <c r="P27" s="185"/>
      <c r="Q27" s="169" t="s">
        <v>94</v>
      </c>
      <c r="R27" s="170"/>
      <c r="S27" s="169" t="s">
        <v>97</v>
      </c>
      <c r="T27" s="169" t="s">
        <v>98</v>
      </c>
      <c r="U27" s="170"/>
      <c r="V27" s="170"/>
      <c r="W27" s="170"/>
      <c r="X27" s="170"/>
      <c r="Y27" s="178"/>
      <c r="Z27" s="179"/>
      <c r="AA27" s="180"/>
      <c r="AB27" s="170"/>
      <c r="AC27" s="170"/>
      <c r="AD27" s="170"/>
      <c r="AE27" s="170"/>
      <c r="AF27" s="170"/>
      <c r="AG27" s="170"/>
      <c r="AH27" s="170"/>
    </row>
    <row r="28" spans="1:34" s="49" customFormat="1" ht="75" customHeight="1">
      <c r="A28" s="191"/>
      <c r="B28" s="191"/>
      <c r="C28" s="171"/>
      <c r="D28" s="171"/>
      <c r="E28" s="171"/>
      <c r="F28" s="171"/>
      <c r="G28" s="171"/>
      <c r="H28" s="50" t="s">
        <v>99</v>
      </c>
      <c r="I28" s="50" t="s">
        <v>100</v>
      </c>
      <c r="J28" s="171"/>
      <c r="K28" s="171"/>
      <c r="L28" s="171"/>
      <c r="M28" s="171"/>
      <c r="N28" s="171"/>
      <c r="O28" s="50" t="s">
        <v>99</v>
      </c>
      <c r="P28" s="50" t="s">
        <v>100</v>
      </c>
      <c r="Q28" s="171"/>
      <c r="R28" s="171"/>
      <c r="S28" s="171"/>
      <c r="T28" s="171"/>
      <c r="U28" s="171"/>
      <c r="V28" s="171"/>
      <c r="W28" s="171"/>
      <c r="X28" s="171"/>
      <c r="Y28" s="181"/>
      <c r="Z28" s="182"/>
      <c r="AA28" s="183"/>
      <c r="AB28" s="171"/>
      <c r="AC28" s="171"/>
      <c r="AD28" s="171"/>
      <c r="AE28" s="171"/>
      <c r="AF28" s="171"/>
      <c r="AG28" s="171"/>
      <c r="AH28" s="171"/>
    </row>
    <row r="29" spans="1:34" s="49" customFormat="1" ht="9.75">
      <c r="A29" s="51" t="s">
        <v>101</v>
      </c>
      <c r="B29" s="51" t="s">
        <v>102</v>
      </c>
      <c r="C29" s="51" t="s">
        <v>103</v>
      </c>
      <c r="D29" s="51" t="s">
        <v>104</v>
      </c>
      <c r="E29" s="51" t="s">
        <v>105</v>
      </c>
      <c r="F29" s="51" t="s">
        <v>106</v>
      </c>
      <c r="G29" s="51" t="s">
        <v>107</v>
      </c>
      <c r="H29" s="51" t="s">
        <v>108</v>
      </c>
      <c r="I29" s="51" t="s">
        <v>109</v>
      </c>
      <c r="J29" s="51" t="s">
        <v>110</v>
      </c>
      <c r="K29" s="51" t="s">
        <v>111</v>
      </c>
      <c r="L29" s="51" t="s">
        <v>112</v>
      </c>
      <c r="M29" s="51" t="s">
        <v>113</v>
      </c>
      <c r="N29" s="51" t="s">
        <v>114</v>
      </c>
      <c r="O29" s="51" t="s">
        <v>115</v>
      </c>
      <c r="P29" s="51" t="s">
        <v>116</v>
      </c>
      <c r="Q29" s="51" t="s">
        <v>117</v>
      </c>
      <c r="R29" s="52" t="s">
        <v>118</v>
      </c>
      <c r="S29" s="52" t="s">
        <v>119</v>
      </c>
      <c r="T29" s="52" t="s">
        <v>120</v>
      </c>
      <c r="U29" s="52" t="s">
        <v>121</v>
      </c>
      <c r="V29" s="52" t="s">
        <v>122</v>
      </c>
      <c r="W29" s="52" t="s">
        <v>123</v>
      </c>
      <c r="X29" s="52" t="s">
        <v>124</v>
      </c>
      <c r="Y29" s="172" t="s">
        <v>125</v>
      </c>
      <c r="Z29" s="173"/>
      <c r="AA29" s="174"/>
      <c r="AB29" s="52" t="s">
        <v>126</v>
      </c>
      <c r="AC29" s="52" t="s">
        <v>127</v>
      </c>
      <c r="AD29" s="52" t="s">
        <v>128</v>
      </c>
      <c r="AE29" s="52" t="s">
        <v>129</v>
      </c>
      <c r="AF29" s="52" t="s">
        <v>130</v>
      </c>
      <c r="AG29" s="52" t="s">
        <v>131</v>
      </c>
      <c r="AH29" s="52" t="s">
        <v>132</v>
      </c>
    </row>
    <row r="30" spans="1:34" s="61" customFormat="1" ht="315" customHeight="1">
      <c r="A30" s="53" t="s">
        <v>101</v>
      </c>
      <c r="B30" s="53"/>
      <c r="C30" s="133" t="s">
        <v>15</v>
      </c>
      <c r="D30" s="54" t="s">
        <v>202</v>
      </c>
      <c r="E30" s="84">
        <v>505.34500000000003</v>
      </c>
      <c r="F30" s="55"/>
      <c r="G30" s="55"/>
      <c r="H30" s="84">
        <f>E30</f>
        <v>505.34500000000003</v>
      </c>
      <c r="I30" s="55"/>
      <c r="J30" s="55"/>
      <c r="K30" s="56" t="s">
        <v>145</v>
      </c>
      <c r="L30" s="54" t="s">
        <v>146</v>
      </c>
      <c r="M30" s="55">
        <v>2</v>
      </c>
      <c r="N30" s="55">
        <v>2</v>
      </c>
      <c r="O30" s="55"/>
      <c r="P30" s="55"/>
      <c r="Q30" s="55"/>
      <c r="R30" s="57" t="s">
        <v>147</v>
      </c>
      <c r="S30" s="58"/>
      <c r="T30" s="58"/>
      <c r="U30" s="59" t="s">
        <v>148</v>
      </c>
      <c r="V30" s="59" t="s">
        <v>149</v>
      </c>
      <c r="W30" s="132" t="s">
        <v>41</v>
      </c>
      <c r="X30" s="60" t="s">
        <v>42</v>
      </c>
      <c r="Y30" s="163" t="s">
        <v>42</v>
      </c>
      <c r="Z30" s="164"/>
      <c r="AA30" s="165"/>
      <c r="AB30" s="60" t="s">
        <v>42</v>
      </c>
      <c r="AC30" s="60" t="s">
        <v>42</v>
      </c>
      <c r="AD30" s="60" t="s">
        <v>42</v>
      </c>
      <c r="AE30" s="60" t="s">
        <v>42</v>
      </c>
      <c r="AF30" s="60"/>
      <c r="AG30" s="60"/>
      <c r="AH30" s="60"/>
    </row>
    <row r="31" spans="1:34" s="61" customFormat="1" ht="195.75" customHeight="1">
      <c r="A31" s="53" t="s">
        <v>102</v>
      </c>
      <c r="B31" s="53"/>
      <c r="C31" s="133" t="s">
        <v>17</v>
      </c>
      <c r="D31" s="134" t="s">
        <v>206</v>
      </c>
      <c r="E31" s="84">
        <v>499.66800000000001</v>
      </c>
      <c r="F31" s="55"/>
      <c r="G31" s="55"/>
      <c r="H31" s="84">
        <f t="shared" ref="H31:H34" si="0">E31</f>
        <v>499.66800000000001</v>
      </c>
      <c r="I31" s="55"/>
      <c r="J31" s="55"/>
      <c r="K31" s="56" t="s">
        <v>145</v>
      </c>
      <c r="L31" s="54" t="s">
        <v>146</v>
      </c>
      <c r="M31" s="55">
        <v>1</v>
      </c>
      <c r="N31" s="55">
        <v>1</v>
      </c>
      <c r="O31" s="55"/>
      <c r="P31" s="55"/>
      <c r="Q31" s="55"/>
      <c r="R31" s="57" t="s">
        <v>151</v>
      </c>
      <c r="S31" s="58"/>
      <c r="T31" s="58"/>
      <c r="U31" s="59" t="s">
        <v>150</v>
      </c>
      <c r="V31" s="59" t="s">
        <v>149</v>
      </c>
      <c r="W31" s="60" t="s">
        <v>40</v>
      </c>
      <c r="X31" s="60" t="s">
        <v>42</v>
      </c>
      <c r="Y31" s="163" t="s">
        <v>42</v>
      </c>
      <c r="Z31" s="164"/>
      <c r="AA31" s="165"/>
      <c r="AB31" s="60" t="s">
        <v>42</v>
      </c>
      <c r="AC31" s="60" t="s">
        <v>42</v>
      </c>
      <c r="AD31" s="60" t="s">
        <v>42</v>
      </c>
      <c r="AE31" s="60" t="s">
        <v>42</v>
      </c>
      <c r="AF31" s="60"/>
      <c r="AG31" s="60"/>
      <c r="AH31" s="60"/>
    </row>
    <row r="32" spans="1:34" s="61" customFormat="1" ht="91.5" customHeight="1">
      <c r="A32" s="53" t="s">
        <v>103</v>
      </c>
      <c r="B32" s="53"/>
      <c r="C32" s="133" t="s">
        <v>18</v>
      </c>
      <c r="D32" s="54" t="s">
        <v>203</v>
      </c>
      <c r="E32" s="84">
        <v>2399.8539999999998</v>
      </c>
      <c r="F32" s="55"/>
      <c r="G32" s="55"/>
      <c r="H32" s="84">
        <f t="shared" si="0"/>
        <v>2399.8539999999998</v>
      </c>
      <c r="I32" s="55"/>
      <c r="J32" s="55"/>
      <c r="K32" s="56" t="s">
        <v>145</v>
      </c>
      <c r="L32" s="54" t="s">
        <v>146</v>
      </c>
      <c r="M32" s="55">
        <v>5</v>
      </c>
      <c r="N32" s="55">
        <v>5</v>
      </c>
      <c r="O32" s="55"/>
      <c r="P32" s="55"/>
      <c r="Q32" s="55"/>
      <c r="R32" s="57" t="s">
        <v>147</v>
      </c>
      <c r="S32" s="58"/>
      <c r="T32" s="58"/>
      <c r="U32" s="59" t="s">
        <v>148</v>
      </c>
      <c r="V32" s="59" t="s">
        <v>149</v>
      </c>
      <c r="W32" s="60" t="s">
        <v>41</v>
      </c>
      <c r="X32" s="60" t="s">
        <v>42</v>
      </c>
      <c r="Y32" s="163" t="s">
        <v>42</v>
      </c>
      <c r="Z32" s="164"/>
      <c r="AA32" s="165"/>
      <c r="AB32" s="60" t="s">
        <v>42</v>
      </c>
      <c r="AC32" s="60" t="s">
        <v>42</v>
      </c>
      <c r="AD32" s="60" t="s">
        <v>42</v>
      </c>
      <c r="AE32" s="60" t="s">
        <v>42</v>
      </c>
      <c r="AF32" s="60"/>
      <c r="AG32" s="60"/>
      <c r="AH32" s="60"/>
    </row>
    <row r="33" spans="1:34" s="49" customFormat="1" ht="188.25" customHeight="1">
      <c r="A33" s="119">
        <v>4</v>
      </c>
      <c r="B33" s="119"/>
      <c r="C33" s="124" t="s">
        <v>198</v>
      </c>
      <c r="D33" s="124" t="s">
        <v>204</v>
      </c>
      <c r="E33" s="123">
        <v>861.33399999999995</v>
      </c>
      <c r="F33" s="123"/>
      <c r="G33" s="123"/>
      <c r="H33" s="125">
        <f t="shared" si="0"/>
        <v>861.33399999999995</v>
      </c>
      <c r="I33" s="123"/>
      <c r="J33" s="123"/>
      <c r="K33" s="126" t="s">
        <v>145</v>
      </c>
      <c r="L33" s="54" t="s">
        <v>146</v>
      </c>
      <c r="M33" s="123">
        <v>1452</v>
      </c>
      <c r="N33" s="123">
        <v>1452</v>
      </c>
      <c r="O33" s="123"/>
      <c r="P33" s="123"/>
      <c r="Q33" s="123"/>
      <c r="R33" s="127" t="s">
        <v>147</v>
      </c>
      <c r="S33" s="123"/>
      <c r="T33" s="123"/>
      <c r="U33" s="128" t="s">
        <v>148</v>
      </c>
      <c r="V33" s="128" t="s">
        <v>149</v>
      </c>
      <c r="W33" s="132" t="s">
        <v>41</v>
      </c>
      <c r="X33" s="116" t="s">
        <v>42</v>
      </c>
      <c r="Y33" s="163" t="s">
        <v>42</v>
      </c>
      <c r="Z33" s="164"/>
      <c r="AA33" s="165"/>
      <c r="AB33" s="116" t="s">
        <v>42</v>
      </c>
      <c r="AC33" s="116" t="s">
        <v>42</v>
      </c>
      <c r="AD33" s="116" t="s">
        <v>42</v>
      </c>
      <c r="AE33" s="116" t="s">
        <v>42</v>
      </c>
      <c r="AF33" s="116"/>
      <c r="AG33" s="116"/>
      <c r="AH33" s="116"/>
    </row>
    <row r="34" spans="1:34" s="117" customFormat="1" ht="208.5" customHeight="1">
      <c r="A34" s="118">
        <v>5</v>
      </c>
      <c r="B34" s="118"/>
      <c r="C34" s="124" t="s">
        <v>199</v>
      </c>
      <c r="D34" s="54" t="s">
        <v>205</v>
      </c>
      <c r="E34" s="123">
        <v>224.11500000000001</v>
      </c>
      <c r="F34" s="119"/>
      <c r="G34" s="119"/>
      <c r="H34" s="84">
        <f t="shared" si="0"/>
        <v>224.11500000000001</v>
      </c>
      <c r="I34" s="119"/>
      <c r="J34" s="119"/>
      <c r="K34" s="56" t="s">
        <v>145</v>
      </c>
      <c r="L34" s="54" t="s">
        <v>146</v>
      </c>
      <c r="M34" s="55">
        <v>2</v>
      </c>
      <c r="N34" s="55">
        <v>2</v>
      </c>
      <c r="O34" s="119"/>
      <c r="P34" s="119"/>
      <c r="Q34" s="119"/>
      <c r="R34" s="57" t="s">
        <v>147</v>
      </c>
      <c r="S34" s="58"/>
      <c r="T34" s="58"/>
      <c r="U34" s="59" t="s">
        <v>148</v>
      </c>
      <c r="V34" s="59" t="s">
        <v>149</v>
      </c>
      <c r="W34" s="116" t="s">
        <v>40</v>
      </c>
      <c r="X34" s="116" t="s">
        <v>42</v>
      </c>
      <c r="Y34" s="163" t="s">
        <v>42</v>
      </c>
      <c r="Z34" s="164"/>
      <c r="AA34" s="165"/>
      <c r="AB34" s="116" t="s">
        <v>42</v>
      </c>
      <c r="AC34" s="116" t="s">
        <v>42</v>
      </c>
      <c r="AD34" s="116" t="s">
        <v>42</v>
      </c>
      <c r="AE34" s="116" t="s">
        <v>42</v>
      </c>
      <c r="AF34" s="116"/>
      <c r="AG34" s="116"/>
      <c r="AH34" s="116"/>
    </row>
    <row r="35" spans="1:34" s="70" customFormat="1" ht="12" customHeight="1">
      <c r="A35" s="53"/>
      <c r="B35" s="166" t="s">
        <v>133</v>
      </c>
      <c r="C35" s="167"/>
      <c r="D35" s="167"/>
      <c r="E35" s="167"/>
      <c r="F35" s="168"/>
      <c r="G35" s="62"/>
      <c r="H35" s="62"/>
      <c r="I35" s="62"/>
      <c r="J35" s="62"/>
      <c r="K35" s="63" t="s">
        <v>134</v>
      </c>
      <c r="L35" s="64" t="s">
        <v>134</v>
      </c>
      <c r="M35" s="65" t="s">
        <v>134</v>
      </c>
      <c r="N35" s="65" t="s">
        <v>134</v>
      </c>
      <c r="O35" s="65" t="s">
        <v>134</v>
      </c>
      <c r="P35" s="65" t="s">
        <v>134</v>
      </c>
      <c r="Q35" s="65" t="s">
        <v>134</v>
      </c>
      <c r="R35" s="66" t="s">
        <v>134</v>
      </c>
      <c r="S35" s="67" t="s">
        <v>134</v>
      </c>
      <c r="T35" s="67" t="s">
        <v>134</v>
      </c>
      <c r="U35" s="68" t="s">
        <v>134</v>
      </c>
      <c r="V35" s="68" t="s">
        <v>134</v>
      </c>
      <c r="W35" s="69" t="s">
        <v>134</v>
      </c>
      <c r="X35" s="69" t="s">
        <v>134</v>
      </c>
      <c r="Y35" s="159" t="s">
        <v>134</v>
      </c>
      <c r="Z35" s="160"/>
      <c r="AA35" s="161"/>
      <c r="AB35" s="69" t="s">
        <v>134</v>
      </c>
      <c r="AC35" s="69" t="s">
        <v>134</v>
      </c>
      <c r="AD35" s="69" t="s">
        <v>134</v>
      </c>
      <c r="AE35" s="69" t="s">
        <v>134</v>
      </c>
      <c r="AF35" s="69" t="s">
        <v>134</v>
      </c>
      <c r="AG35" s="69" t="s">
        <v>134</v>
      </c>
      <c r="AH35" s="69" t="s">
        <v>134</v>
      </c>
    </row>
    <row r="36" spans="1:34" s="70" customFormat="1" ht="34.5" customHeight="1">
      <c r="A36" s="156" t="s">
        <v>135</v>
      </c>
      <c r="B36" s="157"/>
      <c r="C36" s="157"/>
      <c r="D36" s="158"/>
      <c r="E36" s="62"/>
      <c r="F36" s="65" t="s">
        <v>136</v>
      </c>
      <c r="G36" s="62"/>
      <c r="H36" s="62"/>
      <c r="I36" s="62"/>
      <c r="J36" s="62"/>
      <c r="K36" s="63" t="s">
        <v>134</v>
      </c>
      <c r="L36" s="64" t="s">
        <v>134</v>
      </c>
      <c r="M36" s="65" t="s">
        <v>134</v>
      </c>
      <c r="N36" s="65" t="s">
        <v>134</v>
      </c>
      <c r="O36" s="65" t="s">
        <v>134</v>
      </c>
      <c r="P36" s="65" t="s">
        <v>134</v>
      </c>
      <c r="Q36" s="65" t="s">
        <v>134</v>
      </c>
      <c r="R36" s="66" t="s">
        <v>134</v>
      </c>
      <c r="S36" s="67" t="s">
        <v>134</v>
      </c>
      <c r="T36" s="67" t="s">
        <v>134</v>
      </c>
      <c r="U36" s="68" t="s">
        <v>134</v>
      </c>
      <c r="V36" s="68" t="s">
        <v>134</v>
      </c>
      <c r="W36" s="69" t="s">
        <v>134</v>
      </c>
      <c r="X36" s="69" t="s">
        <v>134</v>
      </c>
      <c r="Y36" s="159" t="s">
        <v>134</v>
      </c>
      <c r="Z36" s="160"/>
      <c r="AA36" s="161"/>
      <c r="AB36" s="69" t="s">
        <v>134</v>
      </c>
      <c r="AC36" s="69" t="s">
        <v>134</v>
      </c>
      <c r="AD36" s="69" t="s">
        <v>134</v>
      </c>
      <c r="AE36" s="69" t="s">
        <v>134</v>
      </c>
      <c r="AF36" s="69" t="s">
        <v>134</v>
      </c>
      <c r="AG36" s="69" t="s">
        <v>134</v>
      </c>
      <c r="AH36" s="69" t="s">
        <v>134</v>
      </c>
    </row>
    <row r="37" spans="1:34" s="70" customFormat="1" ht="34.5" customHeight="1">
      <c r="A37" s="156" t="s">
        <v>137</v>
      </c>
      <c r="B37" s="157"/>
      <c r="C37" s="157"/>
      <c r="D37" s="158"/>
      <c r="E37" s="62"/>
      <c r="F37" s="65" t="s">
        <v>136</v>
      </c>
      <c r="G37" s="65" t="s">
        <v>136</v>
      </c>
      <c r="H37" s="65" t="s">
        <v>136</v>
      </c>
      <c r="I37" s="65" t="s">
        <v>136</v>
      </c>
      <c r="J37" s="65" t="s">
        <v>136</v>
      </c>
      <c r="K37" s="63" t="s">
        <v>136</v>
      </c>
      <c r="L37" s="64" t="s">
        <v>136</v>
      </c>
      <c r="M37" s="65" t="s">
        <v>136</v>
      </c>
      <c r="N37" s="65" t="s">
        <v>136</v>
      </c>
      <c r="O37" s="65" t="s">
        <v>136</v>
      </c>
      <c r="P37" s="65" t="s">
        <v>136</v>
      </c>
      <c r="Q37" s="65" t="s">
        <v>136</v>
      </c>
      <c r="R37" s="66" t="s">
        <v>136</v>
      </c>
      <c r="S37" s="67" t="s">
        <v>136</v>
      </c>
      <c r="T37" s="67" t="s">
        <v>136</v>
      </c>
      <c r="U37" s="68" t="s">
        <v>136</v>
      </c>
      <c r="V37" s="68" t="s">
        <v>136</v>
      </c>
      <c r="W37" s="69" t="s">
        <v>136</v>
      </c>
      <c r="X37" s="69" t="s">
        <v>136</v>
      </c>
      <c r="Y37" s="159" t="s">
        <v>136</v>
      </c>
      <c r="Z37" s="160"/>
      <c r="AA37" s="161"/>
      <c r="AB37" s="69" t="s">
        <v>136</v>
      </c>
      <c r="AC37" s="69" t="s">
        <v>136</v>
      </c>
      <c r="AD37" s="69" t="s">
        <v>136</v>
      </c>
      <c r="AE37" s="69" t="s">
        <v>136</v>
      </c>
      <c r="AF37" s="69" t="s">
        <v>136</v>
      </c>
      <c r="AG37" s="69" t="s">
        <v>136</v>
      </c>
      <c r="AH37" s="69" t="s">
        <v>136</v>
      </c>
    </row>
    <row r="38" spans="1:34" s="70" customFormat="1" ht="68.25" customHeight="1">
      <c r="A38" s="156" t="s">
        <v>138</v>
      </c>
      <c r="B38" s="157"/>
      <c r="C38" s="157"/>
      <c r="D38" s="158"/>
      <c r="E38" s="62"/>
      <c r="F38" s="65" t="s">
        <v>136</v>
      </c>
      <c r="G38" s="65" t="s">
        <v>136</v>
      </c>
      <c r="H38" s="65" t="s">
        <v>136</v>
      </c>
      <c r="I38" s="65" t="s">
        <v>136</v>
      </c>
      <c r="J38" s="65" t="s">
        <v>136</v>
      </c>
      <c r="K38" s="63" t="s">
        <v>136</v>
      </c>
      <c r="L38" s="64" t="s">
        <v>136</v>
      </c>
      <c r="M38" s="65" t="s">
        <v>136</v>
      </c>
      <c r="N38" s="65" t="s">
        <v>136</v>
      </c>
      <c r="O38" s="65" t="s">
        <v>136</v>
      </c>
      <c r="P38" s="65" t="s">
        <v>136</v>
      </c>
      <c r="Q38" s="65" t="s">
        <v>136</v>
      </c>
      <c r="R38" s="66" t="s">
        <v>136</v>
      </c>
      <c r="S38" s="67" t="s">
        <v>136</v>
      </c>
      <c r="T38" s="67" t="s">
        <v>136</v>
      </c>
      <c r="U38" s="68" t="s">
        <v>136</v>
      </c>
      <c r="V38" s="68" t="s">
        <v>136</v>
      </c>
      <c r="W38" s="69" t="s">
        <v>136</v>
      </c>
      <c r="X38" s="69" t="s">
        <v>136</v>
      </c>
      <c r="Y38" s="159" t="s">
        <v>136</v>
      </c>
      <c r="Z38" s="160"/>
      <c r="AA38" s="161"/>
      <c r="AB38" s="69" t="s">
        <v>136</v>
      </c>
      <c r="AC38" s="69" t="s">
        <v>136</v>
      </c>
      <c r="AD38" s="69" t="s">
        <v>136</v>
      </c>
      <c r="AE38" s="69" t="s">
        <v>136</v>
      </c>
      <c r="AF38" s="69" t="s">
        <v>136</v>
      </c>
      <c r="AG38" s="69" t="s">
        <v>136</v>
      </c>
      <c r="AH38" s="69" t="s">
        <v>136</v>
      </c>
    </row>
    <row r="39" spans="1:34" ht="5.25" customHeight="1"/>
    <row r="40" spans="1:34" s="40" customFormat="1" ht="15" customHeight="1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71"/>
      <c r="S40" s="155"/>
      <c r="T40" s="155"/>
      <c r="U40" s="155"/>
      <c r="V40" s="155"/>
      <c r="W40" s="155"/>
      <c r="Y40" s="72" t="s">
        <v>139</v>
      </c>
      <c r="Z40" s="73"/>
      <c r="AA40" s="40" t="s">
        <v>139</v>
      </c>
      <c r="AB40" s="151"/>
      <c r="AC40" s="151"/>
      <c r="AD40" s="151"/>
      <c r="AE40" s="72">
        <v>20</v>
      </c>
      <c r="AF40" s="74"/>
      <c r="AG40" s="40" t="s">
        <v>140</v>
      </c>
    </row>
    <row r="41" spans="1:34" s="75" customFormat="1" ht="12.75" customHeight="1">
      <c r="A41" s="152" t="s">
        <v>141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S41" s="153" t="s">
        <v>34</v>
      </c>
      <c r="T41" s="153"/>
      <c r="U41" s="153"/>
      <c r="V41" s="153"/>
      <c r="W41" s="153"/>
      <c r="Z41" s="153" t="s">
        <v>35</v>
      </c>
      <c r="AA41" s="153"/>
      <c r="AB41" s="153"/>
      <c r="AC41" s="153"/>
      <c r="AD41" s="153"/>
      <c r="AE41" s="153"/>
      <c r="AF41" s="153"/>
    </row>
    <row r="42" spans="1:34" s="40" customFormat="1" ht="15" customHeight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71"/>
      <c r="S42" s="155"/>
      <c r="T42" s="155"/>
      <c r="U42" s="155"/>
      <c r="V42" s="155"/>
      <c r="W42" s="155"/>
      <c r="Y42" s="76"/>
      <c r="Z42" s="77"/>
      <c r="AA42" s="78"/>
      <c r="AB42" s="77"/>
      <c r="AC42" s="77"/>
      <c r="AD42" s="77"/>
      <c r="AE42" s="76"/>
      <c r="AF42" s="79"/>
      <c r="AG42" s="78"/>
      <c r="AH42" s="78"/>
    </row>
    <row r="43" spans="1:34" s="75" customFormat="1" ht="12.75" customHeight="1">
      <c r="A43" s="152" t="s">
        <v>142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S43" s="153" t="s">
        <v>34</v>
      </c>
      <c r="T43" s="153"/>
      <c r="U43" s="153"/>
      <c r="V43" s="153"/>
      <c r="W43" s="153"/>
      <c r="Y43" s="80"/>
      <c r="Z43" s="81"/>
      <c r="AA43" s="81"/>
      <c r="AB43" s="81"/>
      <c r="AC43" s="81"/>
      <c r="AD43" s="81"/>
      <c r="AE43" s="81"/>
      <c r="AF43" s="81"/>
      <c r="AG43" s="80"/>
      <c r="AH43" s="80"/>
    </row>
    <row r="44" spans="1:34">
      <c r="Z44" s="150" t="s">
        <v>143</v>
      </c>
      <c r="AA44" s="150"/>
      <c r="AB44" s="82"/>
    </row>
    <row r="45" spans="1:34" ht="3.75" customHeight="1">
      <c r="B45" s="83"/>
      <c r="C45" s="83"/>
      <c r="D45" s="83"/>
    </row>
    <row r="46" spans="1:34" s="37" customFormat="1" ht="12">
      <c r="B46" s="37" t="s">
        <v>144</v>
      </c>
    </row>
  </sheetData>
  <mergeCells count="86">
    <mergeCell ref="AF5:AH5"/>
    <mergeCell ref="A7:AH7"/>
    <mergeCell ref="A8:AH8"/>
    <mergeCell ref="A9:AH9"/>
    <mergeCell ref="O10:P10"/>
    <mergeCell ref="R10:S10"/>
    <mergeCell ref="AD12:AH12"/>
    <mergeCell ref="AD13:AH13"/>
    <mergeCell ref="B14:R16"/>
    <mergeCell ref="AD14:AH14"/>
    <mergeCell ref="AD15:AH15"/>
    <mergeCell ref="AD16:AH16"/>
    <mergeCell ref="B17:R17"/>
    <mergeCell ref="AD17:AH17"/>
    <mergeCell ref="B18:R18"/>
    <mergeCell ref="Z18:AC19"/>
    <mergeCell ref="AD18:AH19"/>
    <mergeCell ref="B19:R19"/>
    <mergeCell ref="B20:R20"/>
    <mergeCell ref="AD20:AH20"/>
    <mergeCell ref="B21:R21"/>
    <mergeCell ref="AD21:AH21"/>
    <mergeCell ref="B22:R22"/>
    <mergeCell ref="AD22:AH22"/>
    <mergeCell ref="B23:R23"/>
    <mergeCell ref="AD23:AH23"/>
    <mergeCell ref="A26:A28"/>
    <mergeCell ref="B26:B28"/>
    <mergeCell ref="C26:D26"/>
    <mergeCell ref="E26:E28"/>
    <mergeCell ref="F26:F28"/>
    <mergeCell ref="G26:J26"/>
    <mergeCell ref="K26:L26"/>
    <mergeCell ref="M26:Q26"/>
    <mergeCell ref="AG26:AG28"/>
    <mergeCell ref="AH26:AH28"/>
    <mergeCell ref="C27:C28"/>
    <mergeCell ref="D27:D28"/>
    <mergeCell ref="G27:G28"/>
    <mergeCell ref="H27:I27"/>
    <mergeCell ref="AF26:AF28"/>
    <mergeCell ref="J27:J28"/>
    <mergeCell ref="K27:K28"/>
    <mergeCell ref="L27:L28"/>
    <mergeCell ref="M27:M28"/>
    <mergeCell ref="Y26:AA28"/>
    <mergeCell ref="R26:R28"/>
    <mergeCell ref="S26:T26"/>
    <mergeCell ref="U26:U28"/>
    <mergeCell ref="V26:V28"/>
    <mergeCell ref="W26:W28"/>
    <mergeCell ref="X26:X28"/>
    <mergeCell ref="N27:N28"/>
    <mergeCell ref="O27:P27"/>
    <mergeCell ref="Q27:Q28"/>
    <mergeCell ref="AB26:AB28"/>
    <mergeCell ref="AC26:AC28"/>
    <mergeCell ref="AD26:AD28"/>
    <mergeCell ref="Y29:AA29"/>
    <mergeCell ref="AE26:AE28"/>
    <mergeCell ref="S27:S28"/>
    <mergeCell ref="T27:T28"/>
    <mergeCell ref="Y32:AA32"/>
    <mergeCell ref="B35:F35"/>
    <mergeCell ref="Y35:AA35"/>
    <mergeCell ref="Y30:AA30"/>
    <mergeCell ref="Y31:AA31"/>
    <mergeCell ref="A37:D37"/>
    <mergeCell ref="Y37:AA37"/>
    <mergeCell ref="A36:D36"/>
    <mergeCell ref="Y36:AA36"/>
    <mergeCell ref="Y33:AA33"/>
    <mergeCell ref="Y34:AA34"/>
    <mergeCell ref="A38:D38"/>
    <mergeCell ref="Y38:AA38"/>
    <mergeCell ref="A40:Q40"/>
    <mergeCell ref="S40:W40"/>
    <mergeCell ref="A43:Q43"/>
    <mergeCell ref="S43:W43"/>
    <mergeCell ref="Z44:AA44"/>
    <mergeCell ref="AB40:AD40"/>
    <mergeCell ref="A41:Q41"/>
    <mergeCell ref="S41:W41"/>
    <mergeCell ref="Z41:AF41"/>
    <mergeCell ref="A42:Q42"/>
    <mergeCell ref="S42:W42"/>
  </mergeCells>
  <pageMargins left="0.70866141732283472" right="0.70866141732283472" top="0.55118110236220474" bottom="0.15748031496062992" header="0" footer="0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>
      <selection activeCell="I16" sqref="I16"/>
    </sheetView>
  </sheetViews>
  <sheetFormatPr defaultRowHeight="15"/>
  <cols>
    <col min="1" max="1" width="19.42578125" customWidth="1"/>
    <col min="2" max="2" width="16.28515625" customWidth="1"/>
    <col min="3" max="3" width="13.42578125" customWidth="1"/>
    <col min="4" max="4" width="14" customWidth="1"/>
    <col min="5" max="5" width="13.85546875" customWidth="1"/>
    <col min="6" max="6" width="13.42578125" customWidth="1"/>
    <col min="7" max="7" width="11.28515625" customWidth="1"/>
    <col min="8" max="8" width="10.85546875" customWidth="1"/>
    <col min="9" max="9" width="12.85546875" customWidth="1"/>
  </cols>
  <sheetData>
    <row r="2" spans="1:9">
      <c r="A2" s="28"/>
      <c r="B2" s="28"/>
      <c r="C2" s="28"/>
      <c r="D2" s="28"/>
      <c r="E2" s="28"/>
      <c r="F2" s="28"/>
      <c r="G2" s="28"/>
      <c r="H2" s="28"/>
      <c r="I2" s="86" t="s">
        <v>207</v>
      </c>
    </row>
    <row r="3" spans="1:9" ht="15.75">
      <c r="A3" s="218" t="s">
        <v>154</v>
      </c>
      <c r="B3" s="218"/>
      <c r="C3" s="218"/>
      <c r="D3" s="218"/>
      <c r="E3" s="218"/>
      <c r="F3" s="218"/>
      <c r="G3" s="218"/>
      <c r="H3" s="218"/>
      <c r="I3" s="218"/>
    </row>
    <row r="4" spans="1:9" ht="15.75">
      <c r="A4" s="87" t="s">
        <v>152</v>
      </c>
      <c r="B4" s="87"/>
      <c r="C4" s="219" t="s">
        <v>208</v>
      </c>
      <c r="D4" s="219"/>
      <c r="E4" s="219"/>
      <c r="F4" s="219"/>
      <c r="G4" s="219"/>
      <c r="H4" s="219"/>
      <c r="I4" s="219"/>
    </row>
    <row r="5" spans="1:9" ht="15.75">
      <c r="A5" s="87"/>
      <c r="B5" s="87"/>
      <c r="C5" s="28"/>
      <c r="D5" s="88"/>
      <c r="E5" s="88"/>
      <c r="F5" s="88"/>
      <c r="G5" s="28"/>
      <c r="H5" s="28"/>
      <c r="I5" s="28"/>
    </row>
    <row r="6" spans="1:9" ht="15.75">
      <c r="A6" s="87" t="s">
        <v>155</v>
      </c>
      <c r="B6" s="87"/>
      <c r="C6" s="220" t="s">
        <v>156</v>
      </c>
      <c r="D6" s="220"/>
      <c r="E6" s="220"/>
      <c r="F6" s="220"/>
      <c r="G6" s="89"/>
      <c r="H6" s="89"/>
      <c r="I6" s="89"/>
    </row>
    <row r="7" spans="1:9" ht="15.75">
      <c r="A7" s="87"/>
      <c r="B7" s="87"/>
      <c r="C7" s="87"/>
      <c r="D7" s="90"/>
      <c r="E7" s="90"/>
      <c r="F7" s="90"/>
      <c r="G7" s="89"/>
      <c r="H7" s="89"/>
      <c r="I7" s="89"/>
    </row>
    <row r="8" spans="1:9" ht="51">
      <c r="A8" s="138" t="s">
        <v>157</v>
      </c>
      <c r="B8" s="221" t="s">
        <v>158</v>
      </c>
      <c r="C8" s="222"/>
      <c r="D8" s="222"/>
      <c r="E8" s="223"/>
      <c r="F8" s="28"/>
      <c r="G8" s="28"/>
      <c r="H8" s="28"/>
      <c r="I8" s="28"/>
    </row>
    <row r="9" spans="1:9">
      <c r="A9" s="91">
        <v>1</v>
      </c>
      <c r="B9" s="215" t="s">
        <v>194</v>
      </c>
      <c r="C9" s="216"/>
      <c r="D9" s="216"/>
      <c r="E9" s="217"/>
      <c r="F9" s="28"/>
      <c r="G9" s="28"/>
      <c r="H9" s="28"/>
      <c r="I9" s="28"/>
    </row>
    <row r="10" spans="1:9">
      <c r="A10" s="91">
        <v>2</v>
      </c>
      <c r="B10" s="215" t="s">
        <v>195</v>
      </c>
      <c r="C10" s="216"/>
      <c r="D10" s="216"/>
      <c r="E10" s="217"/>
      <c r="F10" s="28"/>
      <c r="G10" s="28"/>
      <c r="H10" s="28"/>
      <c r="I10" s="28"/>
    </row>
    <row r="11" spans="1:9">
      <c r="A11" s="91">
        <v>3</v>
      </c>
      <c r="B11" s="215" t="s">
        <v>196</v>
      </c>
      <c r="C11" s="216"/>
      <c r="D11" s="216"/>
      <c r="E11" s="217"/>
      <c r="F11" s="28"/>
      <c r="G11" s="28"/>
      <c r="H11" s="28"/>
      <c r="I11" s="28"/>
    </row>
    <row r="12" spans="1:9" ht="15.75">
      <c r="A12" s="87"/>
      <c r="B12" s="87"/>
      <c r="C12" s="87"/>
      <c r="D12" s="90"/>
      <c r="E12" s="90"/>
      <c r="F12" s="90"/>
      <c r="G12" s="89"/>
      <c r="H12" s="89"/>
      <c r="I12" s="89"/>
    </row>
    <row r="13" spans="1:9" ht="15.75">
      <c r="A13" s="92"/>
      <c r="B13" s="92"/>
      <c r="C13" s="28"/>
      <c r="D13" s="28"/>
      <c r="E13" s="28"/>
      <c r="F13" s="28"/>
      <c r="G13" s="28"/>
      <c r="H13" s="28"/>
      <c r="I13" s="28"/>
    </row>
    <row r="14" spans="1:9">
      <c r="A14" s="224" t="s">
        <v>159</v>
      </c>
      <c r="B14" s="224" t="s">
        <v>160</v>
      </c>
      <c r="C14" s="221" t="s">
        <v>161</v>
      </c>
      <c r="D14" s="222"/>
      <c r="E14" s="222"/>
      <c r="F14" s="224" t="s">
        <v>162</v>
      </c>
      <c r="G14" s="224" t="s">
        <v>163</v>
      </c>
      <c r="H14" s="226" t="s">
        <v>164</v>
      </c>
      <c r="I14" s="224" t="s">
        <v>165</v>
      </c>
    </row>
    <row r="15" spans="1:9" ht="48" customHeight="1">
      <c r="A15" s="225"/>
      <c r="B15" s="225"/>
      <c r="C15" s="97">
        <v>1</v>
      </c>
      <c r="D15" s="97">
        <v>2</v>
      </c>
      <c r="E15" s="97">
        <v>3</v>
      </c>
      <c r="F15" s="225"/>
      <c r="G15" s="225"/>
      <c r="H15" s="227"/>
      <c r="I15" s="225"/>
    </row>
    <row r="16" spans="1:9" ht="22.5">
      <c r="A16" s="98" t="s">
        <v>193</v>
      </c>
      <c r="B16" s="99">
        <f>F16*G16</f>
        <v>861334.27</v>
      </c>
      <c r="C16" s="100">
        <v>765693.52</v>
      </c>
      <c r="D16" s="100">
        <v>883352.48</v>
      </c>
      <c r="E16" s="100">
        <v>934956.81</v>
      </c>
      <c r="F16" s="99">
        <f>ROUND((C16+D16+E16)/3,2)</f>
        <v>861334.27</v>
      </c>
      <c r="G16" s="27">
        <v>1</v>
      </c>
      <c r="H16" s="99">
        <f>SQRT(((C16-F16)*(C16-F16)+(D16-F16)*(D16-F16)+(E16-F16)*(E16-F16))/(3-1))</f>
        <v>86753.193106127816</v>
      </c>
      <c r="I16" s="99">
        <f>(H16/F16)*100</f>
        <v>10.071954191039886</v>
      </c>
    </row>
    <row r="17" spans="1:9" ht="38.25">
      <c r="A17" s="138" t="s">
        <v>166</v>
      </c>
      <c r="B17" s="101">
        <f>SUM(B16:B16)</f>
        <v>861334.27</v>
      </c>
      <c r="C17" s="102"/>
      <c r="D17" s="103"/>
      <c r="E17" s="103"/>
      <c r="F17" s="104"/>
      <c r="G17" s="103"/>
      <c r="H17" s="104"/>
      <c r="I17" s="104"/>
    </row>
    <row r="18" spans="1:9">
      <c r="A18" s="105" t="s">
        <v>167</v>
      </c>
      <c r="B18" s="105"/>
      <c r="C18" s="105"/>
      <c r="D18" s="105"/>
      <c r="E18" s="105"/>
      <c r="F18" s="105"/>
      <c r="G18" s="105"/>
      <c r="H18" s="28"/>
      <c r="I18" s="28"/>
    </row>
    <row r="19" spans="1:9">
      <c r="A19" s="93"/>
      <c r="B19" s="93"/>
      <c r="C19" s="28"/>
      <c r="D19" s="28"/>
      <c r="E19" s="28"/>
      <c r="F19" s="28"/>
      <c r="G19" s="28"/>
      <c r="H19" s="28"/>
      <c r="I19" s="28"/>
    </row>
    <row r="20" spans="1:9">
      <c r="A20" s="85" t="s">
        <v>168</v>
      </c>
      <c r="B20" s="94"/>
      <c r="D20" s="228" t="s">
        <v>209</v>
      </c>
      <c r="E20" s="228"/>
      <c r="F20" s="95"/>
      <c r="G20" s="95"/>
      <c r="H20" s="95"/>
      <c r="I20" s="28"/>
    </row>
    <row r="21" spans="1:9">
      <c r="A21" s="85"/>
      <c r="B21" s="96" t="s">
        <v>34</v>
      </c>
      <c r="D21" s="229" t="s">
        <v>169</v>
      </c>
      <c r="E21" s="229"/>
      <c r="F21" s="137"/>
      <c r="G21" s="137"/>
      <c r="H21" s="137"/>
      <c r="I21" s="28"/>
    </row>
  </sheetData>
  <mergeCells count="16">
    <mergeCell ref="H14:H15"/>
    <mergeCell ref="I14:I15"/>
    <mergeCell ref="D20:E20"/>
    <mergeCell ref="D21:E21"/>
    <mergeCell ref="B11:E11"/>
    <mergeCell ref="A14:A15"/>
    <mergeCell ref="B14:B15"/>
    <mergeCell ref="C14:E14"/>
    <mergeCell ref="F14:F15"/>
    <mergeCell ref="G14:G15"/>
    <mergeCell ref="B10:E10"/>
    <mergeCell ref="A3:I3"/>
    <mergeCell ref="C4:I4"/>
    <mergeCell ref="C6:F6"/>
    <mergeCell ref="B8:E8"/>
    <mergeCell ref="B9:E9"/>
  </mergeCells>
  <pageMargins left="0.70866141732283472" right="0.51181102362204722" top="0.55118110236220474" bottom="0.35433070866141736" header="0" footer="0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2"/>
  <sheetViews>
    <sheetView workbookViewId="0">
      <selection activeCell="B6" sqref="B6:G6"/>
    </sheetView>
  </sheetViews>
  <sheetFormatPr defaultRowHeight="15"/>
  <cols>
    <col min="1" max="1" width="46" customWidth="1"/>
  </cols>
  <sheetData>
    <row r="2" spans="1:7">
      <c r="E2" s="230" t="s">
        <v>170</v>
      </c>
      <c r="F2" s="230"/>
      <c r="G2" s="230"/>
    </row>
    <row r="4" spans="1:7" ht="15.75">
      <c r="A4" s="106" t="s">
        <v>171</v>
      </c>
      <c r="B4" s="231" t="s">
        <v>172</v>
      </c>
      <c r="C4" s="231"/>
      <c r="D4" s="231"/>
      <c r="E4" s="231"/>
      <c r="F4" s="231"/>
      <c r="G4" s="231"/>
    </row>
    <row r="5" spans="1:7" ht="15.75">
      <c r="A5" s="106" t="s">
        <v>173</v>
      </c>
      <c r="B5" s="231" t="s">
        <v>174</v>
      </c>
      <c r="C5" s="231"/>
      <c r="D5" s="231"/>
      <c r="E5" s="231"/>
      <c r="F5" s="231"/>
      <c r="G5" s="231"/>
    </row>
    <row r="6" spans="1:7" ht="15.75">
      <c r="A6" s="106" t="s">
        <v>175</v>
      </c>
      <c r="B6" s="232" t="s">
        <v>176</v>
      </c>
      <c r="C6" s="232"/>
      <c r="D6" s="232"/>
      <c r="E6" s="232"/>
      <c r="F6" s="232"/>
      <c r="G6" s="232"/>
    </row>
    <row r="7" spans="1:7" ht="15.75">
      <c r="A7" s="106" t="s">
        <v>177</v>
      </c>
      <c r="B7" s="233"/>
      <c r="C7" s="232"/>
      <c r="D7" s="232"/>
      <c r="E7" s="232"/>
      <c r="F7" s="232"/>
      <c r="G7" s="232"/>
    </row>
    <row r="8" spans="1:7" ht="16.5">
      <c r="A8" s="135"/>
    </row>
    <row r="9" spans="1:7" ht="16.5">
      <c r="A9" s="135"/>
    </row>
    <row r="10" spans="1:7" ht="16.5">
      <c r="A10" s="144" t="s">
        <v>178</v>
      </c>
      <c r="B10" s="144"/>
      <c r="C10" s="144"/>
      <c r="D10" s="144"/>
      <c r="E10" s="144"/>
      <c r="F10" s="144"/>
      <c r="G10" s="144"/>
    </row>
    <row r="11" spans="1:7" ht="16.5">
      <c r="A11" s="135"/>
    </row>
    <row r="12" spans="1:7" ht="16.5">
      <c r="A12" s="234" t="s">
        <v>179</v>
      </c>
      <c r="B12" s="234"/>
      <c r="C12" s="234"/>
      <c r="D12" s="234"/>
      <c r="E12" s="234"/>
      <c r="F12" s="234"/>
      <c r="G12" s="234"/>
    </row>
    <row r="13" spans="1:7">
      <c r="A13" s="235" t="s">
        <v>152</v>
      </c>
      <c r="B13" s="235"/>
      <c r="C13" s="235"/>
      <c r="D13" s="235"/>
      <c r="E13" s="235"/>
      <c r="F13" s="235"/>
      <c r="G13" s="235"/>
    </row>
    <row r="14" spans="1:7">
      <c r="A14" s="107"/>
    </row>
    <row r="15" spans="1:7">
      <c r="A15" s="107"/>
    </row>
    <row r="16" spans="1:7" ht="31.5">
      <c r="A16" s="139" t="s">
        <v>180</v>
      </c>
      <c r="B16" s="238" t="s">
        <v>193</v>
      </c>
      <c r="C16" s="239"/>
      <c r="D16" s="239"/>
      <c r="E16" s="239"/>
      <c r="F16" s="239"/>
      <c r="G16" s="240"/>
    </row>
    <row r="17" spans="1:7">
      <c r="A17" s="236" t="s">
        <v>181</v>
      </c>
      <c r="B17" s="232" t="s">
        <v>182</v>
      </c>
      <c r="C17" s="232"/>
      <c r="D17" s="232"/>
      <c r="E17" s="232"/>
      <c r="F17" s="232"/>
      <c r="G17" s="232"/>
    </row>
    <row r="18" spans="1:7">
      <c r="A18" s="236"/>
      <c r="B18" s="232"/>
      <c r="C18" s="232"/>
      <c r="D18" s="232"/>
      <c r="E18" s="232"/>
      <c r="F18" s="232"/>
      <c r="G18" s="232"/>
    </row>
    <row r="19" spans="1:7" ht="40.5" customHeight="1">
      <c r="A19" s="139" t="s">
        <v>183</v>
      </c>
      <c r="B19" s="237" t="s">
        <v>197</v>
      </c>
      <c r="C19" s="237"/>
      <c r="D19" s="237"/>
      <c r="E19" s="237"/>
      <c r="F19" s="237"/>
      <c r="G19" s="237"/>
    </row>
    <row r="20" spans="1:7" ht="30" customHeight="1">
      <c r="A20" s="139" t="s">
        <v>184</v>
      </c>
      <c r="B20" s="232" t="s">
        <v>153</v>
      </c>
      <c r="C20" s="232"/>
      <c r="D20" s="232"/>
      <c r="E20" s="232"/>
      <c r="F20" s="232"/>
      <c r="G20" s="232"/>
    </row>
    <row r="21" spans="1:7" ht="27" customHeight="1">
      <c r="A21" s="139" t="s">
        <v>185</v>
      </c>
      <c r="B21" s="232" t="s">
        <v>186</v>
      </c>
      <c r="C21" s="232"/>
      <c r="D21" s="232"/>
      <c r="E21" s="232"/>
      <c r="F21" s="232"/>
      <c r="G21" s="232"/>
    </row>
    <row r="22" spans="1:7" ht="15.75">
      <c r="A22" s="108"/>
      <c r="B22" s="5"/>
      <c r="C22" s="5"/>
      <c r="D22" s="5"/>
      <c r="E22" s="5"/>
      <c r="F22" s="5"/>
      <c r="G22" s="5"/>
    </row>
    <row r="23" spans="1:7" ht="15.75">
      <c r="A23" s="108"/>
      <c r="B23" s="5"/>
      <c r="C23" s="5"/>
      <c r="D23" s="5"/>
      <c r="E23" s="5"/>
      <c r="F23" s="5"/>
      <c r="G23" s="5"/>
    </row>
    <row r="24" spans="1:7" ht="15.75">
      <c r="A24" s="108"/>
      <c r="B24" s="5"/>
      <c r="C24" s="5"/>
      <c r="D24" s="5"/>
      <c r="E24" s="5"/>
      <c r="F24" s="5"/>
      <c r="G24" s="5"/>
    </row>
    <row r="25" spans="1:7" ht="15.75">
      <c r="A25" s="109"/>
    </row>
    <row r="26" spans="1:7" ht="15.75">
      <c r="A26" s="110" t="s">
        <v>187</v>
      </c>
    </row>
    <row r="27" spans="1:7" ht="15.75">
      <c r="A27" s="111" t="s">
        <v>188</v>
      </c>
    </row>
    <row r="28" spans="1:7">
      <c r="A28" s="112" t="s">
        <v>189</v>
      </c>
    </row>
    <row r="29" spans="1:7" ht="15.75">
      <c r="A29" s="29"/>
      <c r="B29" s="136"/>
      <c r="C29" s="113"/>
      <c r="D29" s="33"/>
    </row>
    <row r="30" spans="1:7">
      <c r="A30" s="112" t="s">
        <v>190</v>
      </c>
      <c r="B30" s="114"/>
      <c r="C30" s="114"/>
      <c r="D30" s="114"/>
    </row>
    <row r="31" spans="1:7">
      <c r="A31" s="24"/>
    </row>
    <row r="32" spans="1:7" ht="15.75">
      <c r="A32" s="115" t="s">
        <v>191</v>
      </c>
    </row>
  </sheetData>
  <mergeCells count="14">
    <mergeCell ref="B20:G20"/>
    <mergeCell ref="B21:G21"/>
    <mergeCell ref="A12:G12"/>
    <mergeCell ref="A13:G13"/>
    <mergeCell ref="B16:G16"/>
    <mergeCell ref="A17:A18"/>
    <mergeCell ref="B17:G18"/>
    <mergeCell ref="B19:G19"/>
    <mergeCell ref="A10:G10"/>
    <mergeCell ref="E2:G2"/>
    <mergeCell ref="B4:G4"/>
    <mergeCell ref="B5:G5"/>
    <mergeCell ref="B6:G6"/>
    <mergeCell ref="B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 № 1,3</vt:lpstr>
      <vt:lpstr>Приложение № 1,4</vt:lpstr>
      <vt:lpstr>План -график</vt:lpstr>
      <vt:lpstr>поверка</vt:lpstr>
      <vt:lpstr>поверка2</vt:lpstr>
      <vt:lpstr>'Приложение № 1,3'!Область_печати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_BarievaZH</dc:creator>
  <cp:lastModifiedBy>ur06</cp:lastModifiedBy>
  <cp:lastPrinted>2017-03-30T09:38:19Z</cp:lastPrinted>
  <dcterms:created xsi:type="dcterms:W3CDTF">2017-01-12T04:26:24Z</dcterms:created>
  <dcterms:modified xsi:type="dcterms:W3CDTF">2017-04-17T11:30:24Z</dcterms:modified>
</cp:coreProperties>
</file>