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5" i="1"/>
  <c r="H15"/>
  <c r="F15"/>
  <c r="B15"/>
  <c r="B16" s="1"/>
</calcChain>
</file>

<file path=xl/sharedStrings.xml><?xml version="1.0" encoding="utf-8"?>
<sst xmlns="http://schemas.openxmlformats.org/spreadsheetml/2006/main" count="24" uniqueCount="24">
  <si>
    <t>Таблица расчета обоснования начальной (максимальной ) цены контракта</t>
  </si>
  <si>
    <t>Наименование объекта закупки</t>
  </si>
  <si>
    <t>Поставка преобразователей частоты на насосы ТВС ЦТП № 5</t>
  </si>
  <si>
    <t>Способ закупки</t>
  </si>
  <si>
    <t>запрос катировок</t>
  </si>
  <si>
    <t xml:space="preserve"> Номер поставщика (подрядчика,исполнителя), указанный в таблице</t>
  </si>
  <si>
    <t xml:space="preserve">Информация, 
реквизиты коммерческих предложений
</t>
  </si>
  <si>
    <t>вх. № 303 от 07.02.2017г.</t>
  </si>
  <si>
    <t>вх. № 304 от 07.02.2017г.</t>
  </si>
  <si>
    <t>вх. № 305 от 07.02.2017г.</t>
  </si>
  <si>
    <t>Наименование</t>
  </si>
  <si>
    <t xml:space="preserve">Начальная (максимальная)  цена </t>
  </si>
  <si>
    <t>Цены поставщиков
 (подрядчиков, исполнителей)</t>
  </si>
  <si>
    <t>Средняя цена</t>
  </si>
  <si>
    <t xml:space="preserve">Количество
(объем) </t>
  </si>
  <si>
    <t>Среднее квадратичное отклонение</t>
  </si>
  <si>
    <t>Коэффициент вариации,%</t>
  </si>
  <si>
    <t>Начальная (максимальная) цена контракта</t>
  </si>
  <si>
    <t>Коэффициент вариации меньше 33 % - совокупность цен принимается однородной</t>
  </si>
  <si>
    <t xml:space="preserve">Исполнитель                 </t>
  </si>
  <si>
    <t>(подпись)</t>
  </si>
  <si>
    <t>(Ф.И.О.)</t>
  </si>
  <si>
    <t xml:space="preserve">Поставка преобразователей частоты на насосы ТВС </t>
  </si>
  <si>
    <t>Войтюк А.В.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</si>
</sst>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justify"/>
    </xf>
    <xf numFmtId="0" fontId="6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1" fillId="0" borderId="1" xfId="0" applyFont="1" applyBorder="1"/>
    <xf numFmtId="0" fontId="2" fillId="0" borderId="0" xfId="0" applyFont="1" applyBorder="1" applyAlignment="1">
      <alignment horizontal="left"/>
    </xf>
    <xf numFmtId="0" fontId="8" fillId="0" borderId="8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H21" sqref="H21"/>
    </sheetView>
  </sheetViews>
  <sheetFormatPr defaultRowHeight="15"/>
  <cols>
    <col min="1" max="1" width="20.42578125" customWidth="1"/>
    <col min="2" max="2" width="17" customWidth="1"/>
    <col min="3" max="3" width="12.28515625" customWidth="1"/>
    <col min="4" max="4" width="12.42578125" customWidth="1"/>
    <col min="5" max="5" width="11.7109375" customWidth="1"/>
    <col min="6" max="6" width="12" customWidth="1"/>
    <col min="7" max="7" width="12.140625" customWidth="1"/>
    <col min="8" max="8" width="11" customWidth="1"/>
    <col min="9" max="9" width="12.425781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2"/>
    </row>
    <row r="2" spans="1:9" ht="15.75">
      <c r="A2" s="30" t="s">
        <v>0</v>
      </c>
      <c r="B2" s="30"/>
      <c r="C2" s="30"/>
      <c r="D2" s="30"/>
      <c r="E2" s="30"/>
      <c r="F2" s="30"/>
      <c r="G2" s="30"/>
      <c r="H2" s="30"/>
      <c r="I2" s="30"/>
    </row>
    <row r="3" spans="1:9" ht="15.75">
      <c r="A3" s="3" t="s">
        <v>1</v>
      </c>
      <c r="B3" s="3"/>
      <c r="C3" s="31" t="s">
        <v>22</v>
      </c>
      <c r="D3" s="31"/>
      <c r="E3" s="31"/>
      <c r="F3" s="31"/>
      <c r="G3" s="31"/>
      <c r="H3" s="31"/>
      <c r="I3" s="31"/>
    </row>
    <row r="4" spans="1:9" ht="15.75">
      <c r="A4" s="4"/>
      <c r="B4" s="3"/>
      <c r="C4" s="1"/>
      <c r="D4" s="5"/>
      <c r="E4" s="5"/>
      <c r="F4" s="5"/>
      <c r="G4" s="1"/>
      <c r="H4" s="1"/>
      <c r="I4" s="1"/>
    </row>
    <row r="5" spans="1:9" ht="15.75">
      <c r="A5" s="3" t="s">
        <v>3</v>
      </c>
      <c r="B5" s="3"/>
      <c r="C5" s="32" t="s">
        <v>4</v>
      </c>
      <c r="D5" s="32"/>
      <c r="E5" s="32"/>
      <c r="F5" s="32"/>
      <c r="G5" s="6"/>
      <c r="H5" s="6"/>
      <c r="I5" s="6"/>
    </row>
    <row r="6" spans="1:9" ht="15.75">
      <c r="A6" s="3"/>
      <c r="B6" s="3"/>
      <c r="C6" s="3"/>
      <c r="D6" s="7"/>
      <c r="E6" s="7"/>
      <c r="F6" s="7"/>
      <c r="G6" s="6"/>
      <c r="H6" s="6"/>
      <c r="I6" s="6"/>
    </row>
    <row r="7" spans="1:9" ht="51">
      <c r="A7" s="8" t="s">
        <v>5</v>
      </c>
      <c r="B7" s="33" t="s">
        <v>6</v>
      </c>
      <c r="C7" s="34"/>
      <c r="D7" s="34"/>
      <c r="E7" s="35"/>
      <c r="F7" s="1"/>
      <c r="G7" s="1"/>
      <c r="H7" s="1"/>
      <c r="I7" s="1"/>
    </row>
    <row r="8" spans="1:9">
      <c r="A8" s="9">
        <v>1</v>
      </c>
      <c r="B8" s="27" t="s">
        <v>7</v>
      </c>
      <c r="C8" s="28"/>
      <c r="D8" s="28"/>
      <c r="E8" s="29"/>
      <c r="F8" s="1"/>
      <c r="G8" s="1"/>
      <c r="H8" s="1"/>
      <c r="I8" s="1"/>
    </row>
    <row r="9" spans="1:9">
      <c r="A9" s="9">
        <v>2</v>
      </c>
      <c r="B9" s="27" t="s">
        <v>8</v>
      </c>
      <c r="C9" s="28"/>
      <c r="D9" s="28"/>
      <c r="E9" s="29"/>
      <c r="F9" s="1"/>
      <c r="G9" s="1"/>
      <c r="H9" s="1"/>
      <c r="I9" s="1"/>
    </row>
    <row r="10" spans="1:9">
      <c r="A10" s="9">
        <v>3</v>
      </c>
      <c r="B10" s="27" t="s">
        <v>9</v>
      </c>
      <c r="C10" s="28"/>
      <c r="D10" s="28"/>
      <c r="E10" s="29"/>
      <c r="F10" s="1"/>
      <c r="G10" s="1"/>
      <c r="H10" s="1"/>
      <c r="I10" s="1"/>
    </row>
    <row r="11" spans="1:9" ht="15.75">
      <c r="A11" s="3"/>
      <c r="B11" s="3"/>
      <c r="C11" s="3"/>
      <c r="D11" s="7"/>
      <c r="E11" s="7"/>
      <c r="F11" s="7"/>
      <c r="G11" s="6"/>
      <c r="H11" s="6"/>
      <c r="I11" s="6"/>
    </row>
    <row r="12" spans="1:9" ht="15.75">
      <c r="A12" s="10"/>
      <c r="B12" s="10"/>
      <c r="C12" s="1"/>
      <c r="D12" s="1"/>
      <c r="E12" s="1"/>
      <c r="F12" s="1"/>
      <c r="G12" s="1"/>
      <c r="H12" s="1"/>
      <c r="I12" s="1"/>
    </row>
    <row r="13" spans="1:9">
      <c r="A13" s="36" t="s">
        <v>10</v>
      </c>
      <c r="B13" s="36" t="s">
        <v>11</v>
      </c>
      <c r="C13" s="33" t="s">
        <v>12</v>
      </c>
      <c r="D13" s="34"/>
      <c r="E13" s="34"/>
      <c r="F13" s="36" t="s">
        <v>13</v>
      </c>
      <c r="G13" s="36" t="s">
        <v>14</v>
      </c>
      <c r="H13" s="38" t="s">
        <v>15</v>
      </c>
      <c r="I13" s="36" t="s">
        <v>16</v>
      </c>
    </row>
    <row r="14" spans="1:9" ht="43.5" customHeight="1">
      <c r="A14" s="37"/>
      <c r="B14" s="37"/>
      <c r="C14" s="11">
        <v>1</v>
      </c>
      <c r="D14" s="11">
        <v>2</v>
      </c>
      <c r="E14" s="11">
        <v>3</v>
      </c>
      <c r="F14" s="37"/>
      <c r="G14" s="37"/>
      <c r="H14" s="39"/>
      <c r="I14" s="37"/>
    </row>
    <row r="15" spans="1:9" ht="33.75">
      <c r="A15" s="12" t="s">
        <v>2</v>
      </c>
      <c r="B15" s="13">
        <f>F15*G15</f>
        <v>224115.37</v>
      </c>
      <c r="C15" s="14">
        <v>205010.41</v>
      </c>
      <c r="D15" s="14">
        <v>245966.16</v>
      </c>
      <c r="E15" s="14">
        <v>221369.54</v>
      </c>
      <c r="F15" s="13">
        <f>ROUND((C15+D15+E15)/3,2)</f>
        <v>224115.37</v>
      </c>
      <c r="G15" s="15">
        <v>1</v>
      </c>
      <c r="H15" s="13">
        <f>SQRT(((C15-F15)*(C15-F15)+(D15-F15)*(D15-F15)+(E15-F15)*(E15-F15))/(3-1))</f>
        <v>20615.480865293925</v>
      </c>
      <c r="I15" s="13">
        <f>(H15/F15)*100</f>
        <v>9.1986019813339546</v>
      </c>
    </row>
    <row r="16" spans="1:9" ht="38.25">
      <c r="A16" s="8" t="s">
        <v>17</v>
      </c>
      <c r="B16" s="16">
        <f>SUM(B15:B15)</f>
        <v>224115.37</v>
      </c>
      <c r="C16" s="17"/>
      <c r="D16" s="18"/>
      <c r="E16" s="18"/>
      <c r="F16" s="19"/>
      <c r="G16" s="18"/>
      <c r="H16" s="19"/>
      <c r="I16" s="19"/>
    </row>
    <row r="17" spans="1:9">
      <c r="A17" s="20" t="s">
        <v>18</v>
      </c>
      <c r="B17" s="20"/>
      <c r="C17" s="20"/>
      <c r="D17" s="20"/>
      <c r="E17" s="20"/>
      <c r="F17" s="20"/>
      <c r="G17" s="20"/>
      <c r="H17" s="1"/>
      <c r="I17" s="1"/>
    </row>
    <row r="18" spans="1:9">
      <c r="A18" s="21"/>
      <c r="B18" s="21"/>
      <c r="C18" s="1"/>
      <c r="D18" s="1"/>
      <c r="E18" s="1"/>
      <c r="F18" s="1"/>
      <c r="G18" s="1"/>
      <c r="H18" s="1"/>
      <c r="I18" s="1"/>
    </row>
    <row r="19" spans="1:9">
      <c r="A19" s="22" t="s">
        <v>19</v>
      </c>
      <c r="B19" s="23"/>
      <c r="D19" s="40" t="s">
        <v>23</v>
      </c>
      <c r="E19" s="40"/>
      <c r="F19" s="24"/>
      <c r="G19" s="24"/>
      <c r="H19" s="24"/>
      <c r="I19" s="1"/>
    </row>
    <row r="20" spans="1:9">
      <c r="A20" s="22"/>
      <c r="B20" s="25" t="s">
        <v>20</v>
      </c>
      <c r="D20" s="41" t="s">
        <v>21</v>
      </c>
      <c r="E20" s="41"/>
      <c r="F20" s="26"/>
      <c r="G20" s="26"/>
      <c r="H20" s="26"/>
      <c r="I20" s="1"/>
    </row>
  </sheetData>
  <mergeCells count="16">
    <mergeCell ref="H13:H14"/>
    <mergeCell ref="I13:I14"/>
    <mergeCell ref="D19:E19"/>
    <mergeCell ref="D20:E20"/>
    <mergeCell ref="B10:E10"/>
    <mergeCell ref="A13:A14"/>
    <mergeCell ref="B13:B14"/>
    <mergeCell ref="C13:E13"/>
    <mergeCell ref="F13:F14"/>
    <mergeCell ref="G13:G14"/>
    <mergeCell ref="B9:E9"/>
    <mergeCell ref="A2:I2"/>
    <mergeCell ref="C3:I3"/>
    <mergeCell ref="C5:F5"/>
    <mergeCell ref="B7:E7"/>
    <mergeCell ref="B8:E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2017-04-13T10:34:51Z</dcterms:modified>
</cp:coreProperties>
</file>