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Форма 3.12.1" sheetId="1" r:id="rId1"/>
    <sheet name="Форма 3.12.2" sheetId="2" r:id="rId2"/>
  </sheets>
  <externalReferences>
    <externalReference r:id="rId3"/>
  </externalReferences>
  <definedNames>
    <definedName name="datePr">[1]Титульный!$F$19</definedName>
    <definedName name="datePr_ch">[1]Титульный!$F$24</definedName>
    <definedName name="kind_of_cons">[1]TEHSHEET!$R$2:$R$6</definedName>
    <definedName name="kind_of_control_method">[1]TEHSHEET!$K$2:$K$5</definedName>
    <definedName name="numberPr">[1]Титульный!$F$20</definedName>
    <definedName name="numberPr_ch">[1]Титульный!$F$25</definedName>
  </definedNames>
  <calcPr calcId="125725"/>
</workbook>
</file>

<file path=xl/calcChain.xml><?xml version="1.0" encoding="utf-8"?>
<calcChain xmlns="http://schemas.openxmlformats.org/spreadsheetml/2006/main">
  <c r="AI24" i="2"/>
  <c r="AB24"/>
  <c r="U24"/>
  <c r="N24"/>
  <c r="AR23"/>
  <c r="L19"/>
  <c r="L18"/>
  <c r="K17"/>
  <c r="L17" s="1"/>
  <c r="M17" s="1"/>
  <c r="N17" s="1"/>
  <c r="O17" s="1"/>
  <c r="P17" s="1"/>
  <c r="R17" s="1"/>
  <c r="S17" s="1"/>
  <c r="T17" s="1"/>
  <c r="U17" s="1"/>
  <c r="V17" s="1"/>
  <c r="W17" s="1"/>
  <c r="Y17" s="1"/>
  <c r="Z17" s="1"/>
  <c r="AA17" s="1"/>
  <c r="AB17" s="1"/>
  <c r="AC17" s="1"/>
  <c r="AD17" s="1"/>
  <c r="AF17" s="1"/>
  <c r="AG17" s="1"/>
  <c r="AH17" s="1"/>
  <c r="AI17" s="1"/>
  <c r="AJ17" s="1"/>
  <c r="AK17" s="1"/>
  <c r="AM17" s="1"/>
  <c r="AN17" s="1"/>
  <c r="AO17" s="1"/>
  <c r="L9"/>
  <c r="J9"/>
  <c r="L8"/>
  <c r="J8"/>
  <c r="E34" i="1"/>
  <c r="D34"/>
  <c r="E31"/>
  <c r="D31"/>
  <c r="E27"/>
  <c r="D27"/>
  <c r="E23"/>
  <c r="D23"/>
  <c r="E17"/>
  <c r="D17"/>
  <c r="E8"/>
  <c r="D8"/>
  <c r="E7"/>
  <c r="D7"/>
  <c r="I20" i="2"/>
  <c r="AQ22"/>
  <c r="AP23"/>
</calcChain>
</file>

<file path=xl/sharedStrings.xml><?xml version="1.0" encoding="utf-8"?>
<sst xmlns="http://schemas.openxmlformats.org/spreadsheetml/2006/main" count="184" uniqueCount="88">
  <si>
    <r>
      <t>Форма 3.12.1 Информация о предложении об установлении тарифов в сфере водоотведения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</si>
  <si>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</si>
  <si>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Описание параметров формы</t>
  </si>
  <si>
    <t>№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</si>
  <si>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</si>
  <si>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</si>
  <si>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</si>
  <si>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</si>
  <si>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</si>
  <si>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</si>
  <si>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</si>
  <si>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1</t>
  </si>
  <si>
    <t>2</t>
  </si>
  <si>
    <t>3</t>
  </si>
  <si>
    <t>4</t>
  </si>
  <si>
    <t>5</t>
  </si>
  <si>
    <t>6</t>
  </si>
  <si>
    <t>7</t>
  </si>
  <si>
    <t>8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</si>
  <si>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</si>
  <si>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</si>
  <si>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</si>
  <si>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</si>
  <si>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</si>
  <si>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</si>
  <si>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</si>
  <si>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01.01.2021</t>
  </si>
  <si>
    <t>31.12.2021</t>
  </si>
  <si>
    <t>метод индексации установленных тарифов</t>
  </si>
  <si>
    <t>Значение в колонке «Вид тарифа» выбирается из перечня видов тарифов в сфере водоотведения в соответствии с законодательством в сфере водоснабжении и водоотведении» 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</si>
  <si>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О</t>
  </si>
  <si>
    <t>01.01.2022</t>
  </si>
  <si>
    <t>31.12.2022</t>
  </si>
  <si>
    <t>Добавить период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</si>
  <si>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</si>
  <si>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</si>
  <si>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https://portal.eias.ru/Portal/DownloadPage.aspx?type=12&amp;guid=999d7391-355e-45dd-8257-c3a2aeb53186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</si>
  <si>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</si>
  <si>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</si>
  <si>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4.1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</si>
  <si>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водоснабжении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</si>
  <si>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</si>
  <si>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5.1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</si>
  <si>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</si>
  <si>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законодательством в сфере водоснабжения и водоотведения</t>
  </si>
  <si>
    <t>6.1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</si>
  <si>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</si>
  <si>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</si>
  <si>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</si>
  <si>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t>7.1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</si>
  <si>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</si>
  <si>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При размещении информации по данной форме дополнительно указывается дата подачи заявления об утверждении(изменении) тарифа и его номер.</t>
  </si>
  <si>
    <r>
      <t>Форма 3.12.2 Информация о предложении величин тарифов на водоотведение,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</si>
  <si>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dp</t>
  </si>
  <si>
    <t>Параметры дифференциации</t>
  </si>
  <si>
    <t>Период действия тарифа</t>
  </si>
  <si>
    <t>Наличие других периодов действия тарифа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</si>
  <si>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</si>
  <si>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</si>
  <si>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</si>
  <si>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</si>
  <si>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принятых сточных вод, руб./куб. м</t>
  </si>
  <si>
    <t>ставка платы за содержание мощности, руб./куб. м в час</t>
  </si>
  <si>
    <t>дата начала</t>
  </si>
  <si>
    <t>дата окончания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</si>
  <si>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</si>
  <si>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Территория действия тарифа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</si>
  <si>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</si>
  <si>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Наименование признака дифференциации</t>
  </si>
  <si>
    <t>без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</si>
  <si>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водоотведения.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</si>
  <si>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</si>
  <si>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</si>
  <si>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да</t>
  </si>
  <si>
    <t>30.06.2021</t>
  </si>
  <si>
    <t>01.07.2021</t>
  </si>
  <si>
    <t>30.06.2022</t>
  </si>
  <si>
    <t>01.07.2022</t>
  </si>
  <si>
    <t>нет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</si>
  <si>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</si>
  <si>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значение признака дифференциации</t>
  </si>
  <si>
    <t>Добавить группу потребителей</t>
  </si>
  <si>
    <t>Добавить наименование признака дифференциации</t>
  </si>
  <si>
    <t>Для каждого вида тарифа в сфере водоотведения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</si>
  <si>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1.1.</t>
  </si>
  <si>
    <t>1.1.1.</t>
  </si>
  <si>
    <t>1.1.1.1.</t>
  </si>
  <si>
    <t>1.1.1.1.1.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</si>
</sst>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8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</borders>
  <cellStyleXfs count="11">
    <xf numFmtId="0" fontId="0" fillId="0" borderId="0"/>
    <xf numFmtId="0" fontId="2" fillId="0" borderId="0"/>
    <xf numFmtId="0" fontId="6" fillId="0" borderId="0"/>
    <xf numFmtId="0" fontId="3" fillId="0" borderId="0">
      <alignment horizontal="left" vertical="center"/>
    </xf>
    <xf numFmtId="0" fontId="2" fillId="0" borderId="0"/>
    <xf numFmtId="0" fontId="9" fillId="0" borderId="5" applyBorder="0">
      <alignment horizontal="center" vertical="center" wrapText="1"/>
    </xf>
    <xf numFmtId="49" fontId="3" fillId="0" borderId="0" applyBorder="0">
      <alignment vertical="top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2" fillId="0" borderId="0"/>
  </cellStyleXfs>
  <cellXfs count="162">
    <xf numFmtId="0" fontId="0" fillId="0" borderId="0" xfId="0"/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left" vertical="center" wrapText="1" indent="1"/>
    </xf>
    <xf numFmtId="0" fontId="3" fillId="0" borderId="0" xfId="1" applyFont="1" applyFill="1" applyAlignment="1" applyProtection="1">
      <alignment horizontal="left" vertical="center" wrapText="1" indent="2"/>
    </xf>
    <xf numFmtId="0" fontId="3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right" vertical="center" wrapText="1"/>
    </xf>
    <xf numFmtId="0" fontId="7" fillId="0" borderId="0" xfId="2" applyFont="1" applyBorder="1" applyAlignment="1">
      <alignment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right" vertical="center"/>
    </xf>
    <xf numFmtId="0" fontId="0" fillId="2" borderId="2" xfId="3" applyFont="1" applyFill="1" applyBorder="1" applyAlignment="1" applyProtection="1">
      <alignment horizontal="right" vertical="center" wrapText="1" indent="1"/>
    </xf>
    <xf numFmtId="0" fontId="10" fillId="0" borderId="0" xfId="4" applyNumberFormat="1" applyFont="1" applyFill="1" applyBorder="1" applyAlignment="1" applyProtection="1">
      <alignment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0" fillId="0" borderId="3" xfId="5" applyFont="1" applyFill="1" applyBorder="1" applyAlignment="1" applyProtection="1">
      <alignment horizontal="center" vertical="center" wrapText="1"/>
    </xf>
    <xf numFmtId="49" fontId="11" fillId="2" borderId="0" xfId="5" applyNumberFormat="1" applyFont="1" applyFill="1" applyBorder="1" applyAlignment="1" applyProtection="1">
      <alignment horizontal="center" vertical="center" wrapText="1"/>
    </xf>
    <xf numFmtId="49" fontId="3" fillId="0" borderId="0" xfId="6" applyNumberFormat="1" applyFont="1">
      <alignment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vertical="center" wrapText="1"/>
    </xf>
    <xf numFmtId="0" fontId="10" fillId="0" borderId="0" xfId="1" applyFont="1" applyFill="1" applyAlignment="1" applyProtection="1">
      <alignment vertical="center" wrapText="1"/>
    </xf>
    <xf numFmtId="0" fontId="0" fillId="0" borderId="3" xfId="1" applyFont="1" applyFill="1" applyBorder="1" applyAlignment="1" applyProtection="1">
      <alignment horizontal="center" vertical="center" wrapText="1"/>
    </xf>
    <xf numFmtId="0" fontId="0" fillId="4" borderId="3" xfId="7" applyNumberFormat="1" applyFont="1" applyFill="1" applyBorder="1" applyAlignment="1" applyProtection="1">
      <alignment horizontal="left" vertical="center" wrapText="1"/>
      <protection locked="0"/>
    </xf>
    <xf numFmtId="49" fontId="13" fillId="5" borderId="3" xfId="7" applyNumberFormat="1" applyFill="1" applyBorder="1" applyAlignment="1" applyProtection="1">
      <alignment horizontal="left" vertical="center" wrapText="1"/>
      <protection locked="0"/>
    </xf>
    <xf numFmtId="0" fontId="3" fillId="0" borderId="3" xfId="1" applyNumberFormat="1" applyFont="1" applyFill="1" applyBorder="1" applyAlignment="1" applyProtection="1">
      <alignment vertical="center" wrapText="1"/>
    </xf>
    <xf numFmtId="49" fontId="0" fillId="2" borderId="4" xfId="1" applyNumberFormat="1" applyFont="1" applyFill="1" applyBorder="1" applyAlignment="1" applyProtection="1">
      <alignment horizontal="center" vertical="center" wrapText="1"/>
    </xf>
    <xf numFmtId="0" fontId="3" fillId="0" borderId="7" xfId="1" applyNumberFormat="1" applyFont="1" applyFill="1" applyBorder="1" applyAlignment="1" applyProtection="1">
      <alignment horizontal="left" vertical="center" wrapText="1"/>
    </xf>
    <xf numFmtId="49" fontId="0" fillId="4" borderId="6" xfId="4" applyNumberFormat="1" applyFont="1" applyFill="1" applyBorder="1" applyAlignment="1" applyProtection="1">
      <alignment horizontal="left" vertical="center" wrapText="1"/>
      <protection locked="0"/>
    </xf>
    <xf numFmtId="49" fontId="0" fillId="4" borderId="3" xfId="4" applyNumberFormat="1" applyFont="1" applyFill="1" applyBorder="1" applyAlignment="1" applyProtection="1">
      <alignment horizontal="left" vertical="center" wrapText="1"/>
      <protection locked="0"/>
    </xf>
    <xf numFmtId="0" fontId="14" fillId="0" borderId="3" xfId="1" applyFont="1" applyFill="1" applyBorder="1" applyAlignment="1" applyProtection="1">
      <alignment horizontal="center" vertical="center" wrapText="1"/>
    </xf>
    <xf numFmtId="0" fontId="3" fillId="6" borderId="9" xfId="1" applyFont="1" applyFill="1" applyBorder="1" applyAlignment="1" applyProtection="1">
      <alignment vertical="center" wrapText="1"/>
    </xf>
    <xf numFmtId="49" fontId="15" fillId="6" borderId="1" xfId="6" applyFont="1" applyFill="1" applyBorder="1" applyAlignment="1" applyProtection="1">
      <alignment horizontal="left" vertical="center"/>
    </xf>
    <xf numFmtId="49" fontId="15" fillId="6" borderId="1" xfId="6" applyFont="1" applyFill="1" applyBorder="1" applyAlignment="1" applyProtection="1">
      <alignment horizontal="left" vertical="center" indent="2"/>
    </xf>
    <xf numFmtId="49" fontId="16" fillId="6" borderId="6" xfId="6" applyFont="1" applyFill="1" applyBorder="1" applyAlignment="1" applyProtection="1">
      <alignment horizontal="center" vertical="top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3" fillId="0" borderId="3" xfId="1" applyNumberFormat="1" applyFont="1" applyFill="1" applyBorder="1" applyAlignment="1" applyProtection="1">
      <alignment vertical="top" wrapText="1"/>
    </xf>
    <xf numFmtId="49" fontId="13" fillId="4" borderId="3" xfId="7" applyNumberFormat="1" applyFont="1" applyFill="1" applyBorder="1" applyAlignment="1" applyProtection="1">
      <alignment horizontal="left" vertical="center" wrapText="1"/>
      <protection locked="0"/>
    </xf>
    <xf numFmtId="4" fontId="0" fillId="4" borderId="3" xfId="7" applyNumberFormat="1" applyFont="1" applyFill="1" applyBorder="1" applyAlignment="1" applyProtection="1">
      <alignment horizontal="right" vertical="center" wrapText="1"/>
      <protection locked="0"/>
    </xf>
    <xf numFmtId="49" fontId="15" fillId="6" borderId="1" xfId="6" applyFont="1" applyFill="1" applyBorder="1" applyAlignment="1" applyProtection="1">
      <alignment horizontal="left" vertical="center" indent="3"/>
    </xf>
    <xf numFmtId="49" fontId="3" fillId="0" borderId="0" xfId="6">
      <alignment vertical="top"/>
    </xf>
    <xf numFmtId="49" fontId="3" fillId="0" borderId="10" xfId="6" applyBorder="1">
      <alignment vertical="top"/>
    </xf>
    <xf numFmtId="49" fontId="5" fillId="0" borderId="0" xfId="6" applyFont="1" applyAlignment="1">
      <alignment vertical="top"/>
    </xf>
    <xf numFmtId="0" fontId="8" fillId="0" borderId="0" xfId="1" applyFont="1" applyFill="1" applyAlignment="1" applyProtection="1">
      <alignment horizontal="right" vertical="top" wrapText="1"/>
    </xf>
    <xf numFmtId="0" fontId="5" fillId="0" borderId="0" xfId="1" applyFont="1" applyFill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7" fillId="0" borderId="0" xfId="2" applyFont="1" applyFill="1" applyBorder="1" applyAlignment="1">
      <alignment horizontal="left" vertical="center" wrapText="1" indent="1"/>
    </xf>
    <xf numFmtId="0" fontId="17" fillId="0" borderId="0" xfId="1" applyFont="1" applyFill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left" vertical="top" wrapText="1"/>
    </xf>
    <xf numFmtId="49" fontId="3" fillId="0" borderId="0" xfId="1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49" fontId="5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right" vertical="center" wrapText="1" indent="1"/>
    </xf>
    <xf numFmtId="49" fontId="5" fillId="0" borderId="0" xfId="1" applyNumberFormat="1" applyFont="1" applyFill="1" applyBorder="1" applyAlignment="1" applyProtection="1">
      <alignment vertical="center" wrapText="1"/>
    </xf>
    <xf numFmtId="0" fontId="0" fillId="0" borderId="3" xfId="0" applyNumberFormat="1" applyFill="1" applyBorder="1" applyAlignment="1" applyProtection="1">
      <alignment vertical="center"/>
    </xf>
    <xf numFmtId="49" fontId="10" fillId="0" borderId="0" xfId="1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0" xfId="8" applyFont="1" applyFill="1" applyBorder="1" applyAlignment="1" applyProtection="1">
      <alignment horizontal="right" vertical="center" wrapText="1"/>
    </xf>
    <xf numFmtId="0" fontId="5" fillId="0" borderId="0" xfId="4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3" xfId="10" applyFont="1" applyFill="1" applyBorder="1" applyAlignment="1" applyProtection="1">
      <alignment horizontal="center" vertical="center" wrapText="1"/>
    </xf>
    <xf numFmtId="0" fontId="0" fillId="0" borderId="3" xfId="10" applyFont="1" applyFill="1" applyBorder="1" applyAlignment="1" applyProtection="1">
      <alignment horizontal="center" vertical="center" wrapText="1"/>
    </xf>
    <xf numFmtId="0" fontId="0" fillId="0" borderId="3" xfId="8" applyFont="1" applyFill="1" applyBorder="1" applyAlignment="1" applyProtection="1">
      <alignment horizontal="center" vertical="center" wrapText="1"/>
    </xf>
    <xf numFmtId="49" fontId="11" fillId="2" borderId="1" xfId="5" applyNumberFormat="1" applyFont="1" applyFill="1" applyBorder="1" applyAlignment="1" applyProtection="1">
      <alignment horizontal="center" vertical="center" wrapText="1"/>
    </xf>
    <xf numFmtId="0" fontId="5" fillId="2" borderId="1" xfId="5" applyNumberFormat="1" applyFont="1" applyFill="1" applyBorder="1" applyAlignment="1" applyProtection="1">
      <alignment horizontal="center" vertical="center" wrapText="1"/>
    </xf>
    <xf numFmtId="0" fontId="11" fillId="2" borderId="1" xfId="5" applyNumberFormat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3" fillId="2" borderId="7" xfId="1" applyNumberFormat="1" applyFont="1" applyFill="1" applyBorder="1" applyAlignment="1" applyProtection="1">
      <alignment horizontal="left" vertical="center" wrapText="1"/>
    </xf>
    <xf numFmtId="0" fontId="3" fillId="0" borderId="11" xfId="8" applyFont="1" applyFill="1" applyBorder="1" applyAlignment="1" applyProtection="1">
      <alignment vertical="center" wrapText="1"/>
    </xf>
    <xf numFmtId="0" fontId="3" fillId="0" borderId="7" xfId="4" applyNumberFormat="1" applyFont="1" applyFill="1" applyBorder="1" applyAlignment="1" applyProtection="1">
      <alignment vertical="center" wrapText="1"/>
    </xf>
    <xf numFmtId="0" fontId="3" fillId="0" borderId="7" xfId="1" applyNumberFormat="1" applyFont="1" applyFill="1" applyBorder="1" applyAlignment="1" applyProtection="1">
      <alignment vertical="center" wrapText="1"/>
    </xf>
    <xf numFmtId="0" fontId="3" fillId="2" borderId="3" xfId="1" applyNumberFormat="1" applyFont="1" applyFill="1" applyBorder="1" applyAlignment="1" applyProtection="1">
      <alignment horizontal="left" vertical="center" wrapText="1"/>
    </xf>
    <xf numFmtId="0" fontId="3" fillId="2" borderId="3" xfId="1" applyNumberFormat="1" applyFont="1" applyFill="1" applyBorder="1" applyAlignment="1" applyProtection="1">
      <alignment horizontal="left" vertical="center" wrapText="1" indent="1"/>
    </xf>
    <xf numFmtId="0" fontId="3" fillId="0" borderId="3" xfId="4" applyNumberFormat="1" applyFont="1" applyFill="1" applyBorder="1" applyAlignment="1" applyProtection="1">
      <alignment vertical="center" wrapText="1"/>
    </xf>
    <xf numFmtId="0" fontId="3" fillId="2" borderId="3" xfId="1" applyNumberFormat="1" applyFont="1" applyFill="1" applyBorder="1" applyAlignment="1" applyProtection="1">
      <alignment horizontal="left" vertical="center" wrapText="1" indent="2"/>
    </xf>
    <xf numFmtId="0" fontId="3" fillId="2" borderId="3" xfId="1" applyNumberFormat="1" applyFont="1" applyFill="1" applyBorder="1" applyAlignment="1" applyProtection="1">
      <alignment horizontal="left" vertical="center" wrapText="1" indent="3"/>
    </xf>
    <xf numFmtId="0" fontId="3" fillId="2" borderId="3" xfId="1" applyNumberFormat="1" applyFont="1" applyFill="1" applyBorder="1" applyAlignment="1" applyProtection="1">
      <alignment horizontal="left" vertical="center" wrapText="1" indent="4"/>
    </xf>
    <xf numFmtId="49" fontId="3" fillId="5" borderId="3" xfId="1" applyNumberFormat="1" applyFont="1" applyFill="1" applyBorder="1" applyAlignment="1" applyProtection="1">
      <alignment horizontal="left" vertical="center" wrapText="1" indent="6"/>
      <protection locked="0"/>
    </xf>
    <xf numFmtId="4" fontId="3" fillId="0" borderId="3" xfId="7" applyNumberFormat="1" applyFont="1" applyFill="1" applyBorder="1" applyAlignment="1" applyProtection="1">
      <alignment horizontal="right" vertical="center" wrapText="1"/>
    </xf>
    <xf numFmtId="0" fontId="3" fillId="2" borderId="3" xfId="1" applyFont="1" applyFill="1" applyBorder="1" applyAlignment="1" applyProtection="1">
      <alignment vertical="center" wrapText="1"/>
    </xf>
    <xf numFmtId="0" fontId="18" fillId="0" borderId="0" xfId="1" applyFont="1" applyFill="1" applyAlignment="1" applyProtection="1">
      <alignment vertical="center" wrapText="1"/>
    </xf>
    <xf numFmtId="49" fontId="3" fillId="6" borderId="3" xfId="1" applyNumberFormat="1" applyFont="1" applyFill="1" applyBorder="1" applyAlignment="1" applyProtection="1">
      <alignment horizontal="left" vertical="center" wrapText="1"/>
    </xf>
    <xf numFmtId="0" fontId="3" fillId="0" borderId="13" xfId="1" applyNumberFormat="1" applyFont="1" applyFill="1" applyBorder="1" applyAlignment="1" applyProtection="1">
      <alignment horizontal="left" vertical="center" wrapText="1" indent="6"/>
    </xf>
    <xf numFmtId="0" fontId="3" fillId="0" borderId="3" xfId="7" applyNumberFormat="1" applyFont="1" applyFill="1" applyBorder="1" applyAlignment="1" applyProtection="1">
      <alignment horizontal="center" vertical="center" wrapText="1"/>
    </xf>
    <xf numFmtId="4" fontId="5" fillId="0" borderId="3" xfId="7" applyNumberFormat="1" applyFont="1" applyFill="1" applyBorder="1" applyAlignment="1" applyProtection="1">
      <alignment horizontal="center" vertical="center" wrapText="1"/>
    </xf>
    <xf numFmtId="49" fontId="19" fillId="6" borderId="2" xfId="0" applyNumberFormat="1" applyFont="1" applyFill="1" applyBorder="1" applyAlignment="1" applyProtection="1">
      <alignment horizontal="center" vertical="center"/>
    </xf>
    <xf numFmtId="49" fontId="15" fillId="6" borderId="1" xfId="0" applyNumberFormat="1" applyFont="1" applyFill="1" applyBorder="1" applyAlignment="1" applyProtection="1">
      <alignment horizontal="left" vertical="center" indent="5"/>
    </xf>
    <xf numFmtId="49" fontId="12" fillId="6" borderId="1" xfId="4" applyNumberFormat="1" applyFont="1" applyFill="1" applyBorder="1" applyAlignment="1" applyProtection="1">
      <alignment horizontal="center" vertical="center" wrapText="1"/>
    </xf>
    <xf numFmtId="49" fontId="19" fillId="6" borderId="1" xfId="0" applyNumberFormat="1" applyFont="1" applyFill="1" applyBorder="1" applyAlignment="1" applyProtection="1">
      <alignment horizontal="left" vertical="center"/>
    </xf>
    <xf numFmtId="49" fontId="0" fillId="6" borderId="1" xfId="4" applyNumberFormat="1" applyFont="1" applyFill="1" applyBorder="1" applyAlignment="1" applyProtection="1">
      <alignment horizontal="center" vertical="center" wrapText="1"/>
    </xf>
    <xf numFmtId="49" fontId="3" fillId="6" borderId="1" xfId="4" applyNumberFormat="1" applyFont="1" applyFill="1" applyBorder="1" applyAlignment="1" applyProtection="1">
      <alignment horizontal="center" vertical="center" wrapText="1"/>
    </xf>
    <xf numFmtId="49" fontId="3" fillId="6" borderId="6" xfId="4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49" fontId="15" fillId="6" borderId="1" xfId="0" applyNumberFormat="1" applyFont="1" applyFill="1" applyBorder="1" applyAlignment="1" applyProtection="1">
      <alignment horizontal="left" vertical="center" indent="4"/>
    </xf>
    <xf numFmtId="49" fontId="5" fillId="0" borderId="0" xfId="0" applyNumberFormat="1" applyFont="1" applyFill="1" applyBorder="1" applyAlignment="1" applyProtection="1">
      <alignment vertical="top"/>
    </xf>
    <xf numFmtId="49" fontId="15" fillId="6" borderId="1" xfId="0" applyNumberFormat="1" applyFont="1" applyFill="1" applyBorder="1" applyAlignment="1" applyProtection="1">
      <alignment horizontal="left" vertical="center" indent="3"/>
    </xf>
    <xf numFmtId="0" fontId="20" fillId="0" borderId="0" xfId="1" applyFont="1" applyFill="1" applyAlignment="1" applyProtection="1">
      <alignment horizontal="right" vertical="top" wrapText="1"/>
    </xf>
    <xf numFmtId="0" fontId="3" fillId="0" borderId="0" xfId="1" applyFont="1" applyFill="1" applyAlignment="1" applyProtection="1">
      <alignment horizontal="left" vertical="top" wrapText="1"/>
    </xf>
    <xf numFmtId="0" fontId="0" fillId="0" borderId="3" xfId="1" applyFont="1" applyFill="1" applyBorder="1" applyAlignment="1" applyProtection="1">
      <alignment horizontal="left" vertical="center" wrapText="1"/>
    </xf>
    <xf numFmtId="49" fontId="0" fillId="2" borderId="4" xfId="1" applyNumberFormat="1" applyFont="1" applyFill="1" applyBorder="1" applyAlignment="1" applyProtection="1">
      <alignment horizontal="center" vertical="center" wrapText="1"/>
    </xf>
    <xf numFmtId="49" fontId="0" fillId="2" borderId="7" xfId="1" applyNumberFormat="1" applyFont="1" applyFill="1" applyBorder="1" applyAlignment="1" applyProtection="1">
      <alignment horizontal="center" vertical="center" wrapText="1"/>
    </xf>
    <xf numFmtId="0" fontId="0" fillId="3" borderId="3" xfId="7" applyNumberFormat="1" applyFont="1" applyFill="1" applyBorder="1" applyAlignment="1" applyProtection="1">
      <alignment horizontal="left" vertical="center" wrapText="1" indent="1"/>
    </xf>
    <xf numFmtId="0" fontId="0" fillId="3" borderId="3" xfId="1" applyFont="1" applyFill="1" applyBorder="1" applyAlignment="1" applyProtection="1">
      <alignment horizontal="left" vertical="center" wrapText="1" indent="1"/>
    </xf>
    <xf numFmtId="0" fontId="3" fillId="0" borderId="4" xfId="1" applyNumberFormat="1" applyFont="1" applyFill="1" applyBorder="1" applyAlignment="1" applyProtection="1">
      <alignment horizontal="left" vertical="top" wrapText="1"/>
    </xf>
    <xf numFmtId="0" fontId="3" fillId="0" borderId="7" xfId="1" applyNumberFormat="1" applyFont="1" applyFill="1" applyBorder="1" applyAlignment="1" applyProtection="1">
      <alignment horizontal="left" vertical="top" wrapText="1"/>
    </xf>
    <xf numFmtId="0" fontId="3" fillId="0" borderId="8" xfId="1" applyNumberFormat="1" applyFont="1" applyFill="1" applyBorder="1" applyAlignment="1" applyProtection="1">
      <alignment horizontal="left" vertical="top" wrapText="1"/>
    </xf>
    <xf numFmtId="49" fontId="0" fillId="2" borderId="8" xfId="1" applyNumberFormat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center" vertical="center" wrapText="1"/>
    </xf>
    <xf numFmtId="0" fontId="0" fillId="0" borderId="6" xfId="1" applyFont="1" applyFill="1" applyBorder="1" applyAlignment="1" applyProtection="1">
      <alignment horizontal="center" vertical="center" wrapText="1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0" fillId="0" borderId="4" xfId="5" applyFont="1" applyFill="1" applyBorder="1" applyAlignment="1" applyProtection="1">
      <alignment horizontal="center" vertical="center" wrapText="1"/>
    </xf>
    <xf numFmtId="0" fontId="0" fillId="0" borderId="7" xfId="5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0" fillId="0" borderId="6" xfId="5" applyFont="1" applyFill="1" applyBorder="1" applyAlignment="1" applyProtection="1">
      <alignment horizontal="center" vertical="center" wrapText="1"/>
    </xf>
    <xf numFmtId="49" fontId="11" fillId="2" borderId="1" xfId="5" applyNumberFormat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left" vertical="center" wrapText="1"/>
    </xf>
    <xf numFmtId="0" fontId="0" fillId="0" borderId="8" xfId="1" applyFont="1" applyFill="1" applyBorder="1" applyAlignment="1" applyProtection="1">
      <alignment horizontal="left" vertical="center" wrapText="1"/>
    </xf>
    <xf numFmtId="0" fontId="12" fillId="0" borderId="8" xfId="1" applyFont="1" applyFill="1" applyBorder="1" applyAlignment="1" applyProtection="1">
      <alignment horizontal="left" vertical="center" wrapText="1"/>
    </xf>
    <xf numFmtId="0" fontId="12" fillId="0" borderId="7" xfId="1" applyFont="1" applyFill="1" applyBorder="1" applyAlignment="1" applyProtection="1">
      <alignment horizontal="left" vertical="center" wrapText="1"/>
    </xf>
    <xf numFmtId="0" fontId="7" fillId="0" borderId="1" xfId="2" applyFont="1" applyBorder="1" applyAlignment="1">
      <alignment horizontal="left" vertical="center" wrapText="1" indent="1"/>
    </xf>
    <xf numFmtId="0" fontId="3" fillId="3" borderId="3" xfId="4" applyNumberFormat="1" applyFont="1" applyFill="1" applyBorder="1" applyAlignment="1" applyProtection="1">
      <alignment horizontal="left" vertical="center" wrapText="1" inden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7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49" fontId="3" fillId="7" borderId="12" xfId="4" applyNumberFormat="1" applyFont="1" applyFill="1" applyBorder="1" applyAlignment="1" applyProtection="1">
      <alignment horizontal="center" vertical="center" wrapText="1"/>
    </xf>
    <xf numFmtId="49" fontId="0" fillId="4" borderId="3" xfId="4" applyNumberFormat="1" applyFont="1" applyFill="1" applyBorder="1" applyAlignment="1" applyProtection="1">
      <alignment horizontal="center" vertical="center" wrapText="1"/>
      <protection locked="0"/>
    </xf>
    <xf numFmtId="49" fontId="12" fillId="4" borderId="3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NumberFormat="1" applyFont="1" applyFill="1" applyBorder="1" applyAlignment="1" applyProtection="1">
      <alignment horizontal="left" vertical="center" wrapText="1"/>
    </xf>
    <xf numFmtId="0" fontId="3" fillId="0" borderId="8" xfId="1" applyNumberFormat="1" applyFont="1" applyFill="1" applyBorder="1" applyAlignment="1" applyProtection="1">
      <alignment horizontal="left" vertical="center" wrapText="1"/>
    </xf>
    <xf numFmtId="0" fontId="3" fillId="0" borderId="7" xfId="1" applyNumberFormat="1" applyFont="1" applyFill="1" applyBorder="1" applyAlignment="1" applyProtection="1">
      <alignment horizontal="left" vertical="center" wrapText="1"/>
    </xf>
    <xf numFmtId="49" fontId="0" fillId="4" borderId="4" xfId="4" applyNumberFormat="1" applyFont="1" applyFill="1" applyBorder="1" applyAlignment="1" applyProtection="1">
      <alignment horizontal="right" vertical="center" wrapText="1"/>
      <protection locked="0"/>
    </xf>
    <xf numFmtId="49" fontId="12" fillId="4" borderId="7" xfId="4" applyNumberFormat="1" applyFont="1" applyFill="1" applyBorder="1" applyAlignment="1" applyProtection="1">
      <alignment horizontal="right" vertical="center" wrapText="1"/>
      <protection locked="0"/>
    </xf>
    <xf numFmtId="0" fontId="3" fillId="4" borderId="3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3" xfId="4" applyNumberFormat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3" fillId="3" borderId="7" xfId="4" applyNumberFormat="1" applyFont="1" applyFill="1" applyBorder="1" applyAlignment="1" applyProtection="1">
      <alignment horizontal="left" vertical="center" wrapText="1"/>
    </xf>
    <xf numFmtId="0" fontId="3" fillId="3" borderId="3" xfId="4" applyNumberFormat="1" applyFont="1" applyFill="1" applyBorder="1" applyAlignment="1" applyProtection="1">
      <alignment horizontal="left" vertical="center" wrapText="1"/>
    </xf>
    <xf numFmtId="49" fontId="3" fillId="5" borderId="3" xfId="4" applyNumberFormat="1" applyFont="1" applyFill="1" applyBorder="1" applyAlignment="1" applyProtection="1">
      <alignment horizontal="left" vertical="center" wrapText="1"/>
      <protection locked="0"/>
    </xf>
    <xf numFmtId="0" fontId="0" fillId="0" borderId="3" xfId="8" applyFont="1" applyFill="1" applyBorder="1" applyAlignment="1" applyProtection="1">
      <alignment horizontal="center" vertical="center" wrapText="1"/>
    </xf>
    <xf numFmtId="0" fontId="11" fillId="2" borderId="1" xfId="5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49" fontId="15" fillId="6" borderId="3" xfId="0" applyNumberFormat="1" applyFont="1" applyFill="1" applyBorder="1" applyAlignment="1" applyProtection="1">
      <alignment horizontal="center" vertical="center" textRotation="90" wrapText="1"/>
    </xf>
    <xf numFmtId="0" fontId="3" fillId="0" borderId="3" xfId="10" applyFont="1" applyFill="1" applyBorder="1" applyAlignment="1" applyProtection="1">
      <alignment horizontal="center" vertical="center" wrapText="1"/>
    </xf>
    <xf numFmtId="0" fontId="3" fillId="0" borderId="3" xfId="8" applyFont="1" applyFill="1" applyBorder="1" applyAlignment="1" applyProtection="1">
      <alignment horizontal="center" vertical="center" wrapText="1"/>
    </xf>
    <xf numFmtId="0" fontId="0" fillId="0" borderId="3" xfId="9" applyNumberFormat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>
      <alignment horizontal="left" vertical="center" wrapText="1" indent="1"/>
    </xf>
    <xf numFmtId="0" fontId="7" fillId="0" borderId="3" xfId="2" applyFont="1" applyFill="1" applyBorder="1" applyAlignment="1">
      <alignment horizontal="left" vertical="center" wrapText="1" indent="1"/>
    </xf>
    <xf numFmtId="0" fontId="7" fillId="0" borderId="2" xfId="2" applyFont="1" applyFill="1" applyBorder="1" applyAlignment="1">
      <alignment horizontal="left" vertical="center" wrapText="1" indent="1"/>
    </xf>
    <xf numFmtId="0" fontId="5" fillId="0" borderId="0" xfId="4" applyNumberFormat="1" applyFont="1" applyFill="1" applyBorder="1" applyAlignment="1" applyProtection="1">
      <alignment horizontal="left" vertical="center" wrapText="1" indent="1"/>
    </xf>
    <xf numFmtId="0" fontId="3" fillId="0" borderId="0" xfId="8" applyFont="1" applyFill="1" applyBorder="1" applyAlignment="1" applyProtection="1">
      <alignment horizontal="right" vertical="center" wrapText="1"/>
    </xf>
  </cellXfs>
  <cellStyles count="11">
    <cellStyle name="Гиперссылка" xfId="7" builtinId="8"/>
    <cellStyle name="ЗаголовокСтолбца" xfId="5"/>
    <cellStyle name="Обычный" xfId="0" builtinId="0"/>
    <cellStyle name="Обычный 10" xfId="6"/>
    <cellStyle name="Обычный 14" xfId="9"/>
    <cellStyle name="Обычный_BALANCE.WARM.2007YEAR(FACT)" xfId="10"/>
    <cellStyle name="Обычный_JKH.OPEN.INFO.HVS(v3.5)_цены161210" xfId="8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30</xdr:row>
      <xdr:rowOff>0</xdr:rowOff>
    </xdr:from>
    <xdr:to>
      <xdr:col>8</xdr:col>
      <xdr:colOff>228600</xdr:colOff>
      <xdr:row>31</xdr:row>
      <xdr:rowOff>0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7777163" y="7119938"/>
          <a:ext cx="190500" cy="238125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38100</xdr:colOff>
      <xdr:row>22</xdr:row>
      <xdr:rowOff>0</xdr:rowOff>
    </xdr:from>
    <xdr:to>
      <xdr:col>39</xdr:col>
      <xdr:colOff>228600</xdr:colOff>
      <xdr:row>23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18099881" y="3762375"/>
          <a:ext cx="190500" cy="642938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\utviv_backup$\&#1055;&#1069;&#1054;\&#1064;&#1072;&#1073;&#1083;&#1086;&#1085;&#1099;\2020\FAS.JKH.OPEN.INFO.REQUEST.VO(v1.0.2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3.11"/>
      <sheetName val="Форма 3.11"/>
      <sheetName val="Форма 1.0.1 | Форма 3.12.1"/>
      <sheetName val="Форма 3.12.1"/>
      <sheetName val="Форма 1.0.1 | Т-ВО"/>
      <sheetName val="Форма 3.12.2 | Т-ВО"/>
      <sheetName val="Форма 1.0.1 | Т-транс"/>
      <sheetName val="Форма 3.12.2 | Т-транс"/>
      <sheetName val="Форма 1.0.1 | Т-подкл(инд)"/>
      <sheetName val="Форма 3.12.3 | Т-подкл(инд)"/>
      <sheetName val="Форма 1.0.1 | Т-подкл"/>
      <sheetName val="Форма 3.12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frmDateChoose"/>
      <sheetName val="modComm"/>
      <sheetName val="modThisWorkbook"/>
      <sheetName val="modfrmReestrMR"/>
      <sheetName val="modfrmCheckUpdates"/>
      <sheetName val="FAS.JKH.OPEN.INFO.REQUEST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>
        <row r="19">
          <cell r="F19" t="str">
            <v>27.04.2017</v>
          </cell>
        </row>
        <row r="20">
          <cell r="F20" t="str">
            <v>05-855</v>
          </cell>
        </row>
        <row r="24">
          <cell r="F24" t="str">
            <v>30.04.2020</v>
          </cell>
        </row>
        <row r="25">
          <cell r="F25" t="str">
            <v>05-815</v>
          </cell>
        </row>
      </sheetData>
      <sheetData sheetId="5"/>
      <sheetData sheetId="6">
        <row r="21">
          <cell r="E21" t="str">
            <v>Тариф на водоотведение</v>
          </cell>
          <cell r="J21" t="str">
            <v>Тариф на водоотведение</v>
          </cell>
          <cell r="N21" t="str">
            <v>Сургутский муниципальный район, Лянтор (71826105);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2">
          <cell r="K2" t="str">
            <v>метод экономически обоснованных расходов (затрат)</v>
          </cell>
          <cell r="R2" t="str">
            <v>организации-перепродавцы</v>
          </cell>
        </row>
        <row r="3">
          <cell r="K3" t="str">
            <v>метод индексации установленных тарифов</v>
          </cell>
          <cell r="R3" t="str">
            <v>бюджетные организации</v>
          </cell>
        </row>
        <row r="4">
          <cell r="K4" t="str">
            <v>метод обеспечения доходности инвестированного капитала</v>
          </cell>
          <cell r="R4" t="str">
            <v>население и приравненные категории</v>
          </cell>
        </row>
        <row r="5">
          <cell r="K5" t="str">
            <v>метод сравнения аналогов</v>
          </cell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"/>
  <sheetViews>
    <sheetView tabSelected="1" topLeftCell="C4" zoomScale="80" zoomScaleNormal="80" workbookViewId="0">
      <selection activeCell="I39" sqref="I39"/>
    </sheetView>
  </sheetViews>
  <sheetFormatPr defaultColWidth="10.5703125" defaultRowHeight="11.25"/>
  <cols>
    <col min="1" max="1" width="9.140625" style="1" hidden="1" customWidth="1"/>
    <col min="2" max="2" width="9.140625" style="2" hidden="1" customWidth="1"/>
    <col min="3" max="3" width="6.28515625" style="3" bestFit="1" customWidth="1"/>
    <col min="4" max="4" width="46.7109375" style="3" customWidth="1"/>
    <col min="5" max="5" width="35.7109375" style="3" customWidth="1"/>
    <col min="6" max="6" width="3.7109375" style="3" customWidth="1"/>
    <col min="7" max="8" width="11.7109375" style="3" customWidth="1"/>
    <col min="9" max="10" width="35.7109375" style="3" customWidth="1"/>
    <col min="11" max="11" width="84.85546875" style="3" customWidth="1"/>
    <col min="12" max="12" width="10.5703125" style="3"/>
    <col min="13" max="14" width="10.5703125" style="4"/>
    <col min="15" max="16384" width="10.5703125" style="3"/>
  </cols>
  <sheetData>
    <row r="1" spans="1:31" hidden="1">
      <c r="R1" s="5"/>
      <c r="AE1" s="6"/>
    </row>
    <row r="2" spans="1:31" hidden="1"/>
    <row r="3" spans="1:31" hidden="1"/>
    <row r="4" spans="1:31" ht="3" customHeight="1">
      <c r="C4" s="7"/>
      <c r="D4" s="7"/>
      <c r="E4" s="7"/>
      <c r="F4" s="7"/>
      <c r="G4" s="7"/>
      <c r="H4" s="7"/>
      <c r="I4" s="7"/>
      <c r="J4" s="8"/>
      <c r="K4" s="8"/>
    </row>
    <row r="5" spans="1:31" ht="26.1" customHeight="1">
      <c r="C5" s="126" t="s">
        <v>0</v>
      </c>
      <c r="D5" s="126"/>
      <c r="E5" s="126"/>
      <c r="F5" s="126"/>
      <c r="G5" s="126"/>
      <c r="H5" s="126"/>
      <c r="I5" s="126"/>
      <c r="J5" s="126"/>
      <c r="K5" s="9"/>
    </row>
    <row r="6" spans="1:31" ht="3" customHeight="1">
      <c r="C6" s="7"/>
      <c r="D6" s="10"/>
      <c r="E6" s="10"/>
      <c r="F6" s="10"/>
      <c r="G6" s="10"/>
      <c r="H6" s="10"/>
      <c r="I6" s="10"/>
      <c r="J6" s="11"/>
      <c r="K6" s="12"/>
    </row>
    <row r="7" spans="1:31" ht="18.75">
      <c r="C7" s="7"/>
      <c r="D7" s="13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E7" s="127" t="str">
        <f>IF(datePr_ch="",IF(datePr="","",datePr),datePr_ch)</f>
        <v>30.04.2020</v>
      </c>
      <c r="F7" s="127"/>
      <c r="G7" s="127"/>
      <c r="H7" s="127"/>
      <c r="I7" s="127"/>
      <c r="J7" s="127"/>
      <c r="K7" s="14"/>
      <c r="L7" s="15"/>
    </row>
    <row r="8" spans="1:31" ht="30">
      <c r="C8" s="7"/>
      <c r="D8" s="13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E8" s="127" t="str">
        <f>IF(numberPr_ch="",IF(numberPr="","",numberPr),numberPr_ch)</f>
        <v>05-815</v>
      </c>
      <c r="F8" s="127"/>
      <c r="G8" s="127"/>
      <c r="H8" s="127"/>
      <c r="I8" s="127"/>
      <c r="J8" s="127"/>
      <c r="K8" s="14"/>
      <c r="L8" s="15"/>
    </row>
    <row r="9" spans="1:31">
      <c r="C9" s="7"/>
      <c r="D9" s="10"/>
      <c r="E9" s="10"/>
      <c r="F9" s="10"/>
      <c r="G9" s="10"/>
      <c r="H9" s="10"/>
      <c r="I9" s="10"/>
      <c r="J9" s="11"/>
      <c r="K9" s="12"/>
    </row>
    <row r="10" spans="1:31" ht="21" customHeight="1">
      <c r="C10" s="128" t="s">
        <v>1</v>
      </c>
      <c r="D10" s="128"/>
      <c r="E10" s="128"/>
      <c r="F10" s="128"/>
      <c r="G10" s="128"/>
      <c r="H10" s="128"/>
      <c r="I10" s="128"/>
      <c r="J10" s="128"/>
      <c r="K10" s="129" t="s">
        <v>2</v>
      </c>
    </row>
    <row r="11" spans="1:31" ht="21" customHeight="1">
      <c r="C11" s="130" t="s">
        <v>3</v>
      </c>
      <c r="D11" s="117" t="s">
        <v>4</v>
      </c>
      <c r="E11" s="117" t="s">
        <v>5</v>
      </c>
      <c r="F11" s="132" t="s">
        <v>6</v>
      </c>
      <c r="G11" s="133"/>
      <c r="H11" s="134"/>
      <c r="I11" s="117" t="s">
        <v>7</v>
      </c>
      <c r="J11" s="117" t="s">
        <v>8</v>
      </c>
      <c r="K11" s="129"/>
    </row>
    <row r="12" spans="1:31" ht="21" customHeight="1">
      <c r="C12" s="131"/>
      <c r="D12" s="118"/>
      <c r="E12" s="118"/>
      <c r="F12" s="119" t="s">
        <v>9</v>
      </c>
      <c r="G12" s="120"/>
      <c r="H12" s="16" t="s">
        <v>10</v>
      </c>
      <c r="I12" s="118"/>
      <c r="J12" s="118"/>
      <c r="K12" s="129"/>
    </row>
    <row r="13" spans="1:31" ht="12" customHeight="1">
      <c r="C13" s="17" t="s">
        <v>11</v>
      </c>
      <c r="D13" s="17" t="s">
        <v>12</v>
      </c>
      <c r="E13" s="17" t="s">
        <v>13</v>
      </c>
      <c r="F13" s="121" t="s">
        <v>14</v>
      </c>
      <c r="G13" s="121"/>
      <c r="H13" s="17" t="s">
        <v>15</v>
      </c>
      <c r="I13" s="17" t="s">
        <v>16</v>
      </c>
      <c r="J13" s="17" t="s">
        <v>17</v>
      </c>
      <c r="K13" s="17" t="s">
        <v>18</v>
      </c>
    </row>
    <row r="14" spans="1:31" ht="14.25" customHeight="1">
      <c r="A14" s="18"/>
      <c r="C14" s="19">
        <v>1</v>
      </c>
      <c r="D14" s="105" t="s">
        <v>19</v>
      </c>
      <c r="E14" s="122"/>
      <c r="F14" s="122"/>
      <c r="G14" s="122"/>
      <c r="H14" s="122"/>
      <c r="I14" s="122"/>
      <c r="J14" s="122"/>
      <c r="K14" s="20"/>
      <c r="L14" s="21"/>
    </row>
    <row r="15" spans="1:31" ht="56.25">
      <c r="A15" s="18"/>
      <c r="C15" s="19" t="s">
        <v>20</v>
      </c>
      <c r="D15" s="22" t="s">
        <v>21</v>
      </c>
      <c r="E15" s="22" t="s">
        <v>21</v>
      </c>
      <c r="F15" s="114" t="s">
        <v>21</v>
      </c>
      <c r="G15" s="115"/>
      <c r="H15" s="22" t="s">
        <v>21</v>
      </c>
      <c r="I15" s="23" t="s">
        <v>22</v>
      </c>
      <c r="J15" s="24"/>
      <c r="K15" s="25" t="s">
        <v>23</v>
      </c>
      <c r="L15" s="21"/>
    </row>
    <row r="16" spans="1:31" ht="18.75">
      <c r="A16" s="18"/>
      <c r="B16" s="2">
        <v>3</v>
      </c>
      <c r="C16" s="26">
        <v>2</v>
      </c>
      <c r="D16" s="123" t="s">
        <v>24</v>
      </c>
      <c r="E16" s="124"/>
      <c r="F16" s="124"/>
      <c r="G16" s="125"/>
      <c r="H16" s="125"/>
      <c r="I16" s="125" t="s">
        <v>21</v>
      </c>
      <c r="J16" s="125"/>
      <c r="K16" s="27"/>
      <c r="L16" s="21"/>
    </row>
    <row r="17" spans="1:14" ht="30">
      <c r="A17" s="18"/>
      <c r="C17" s="116" t="s">
        <v>25</v>
      </c>
      <c r="D17" s="108" t="str">
        <f>IF('[1]Перечень тарифов'!E21="","наименование отсутствует","" &amp; '[1]Перечень тарифов'!E21 &amp; "")</f>
        <v>Тариф на водоотведение</v>
      </c>
      <c r="E17" s="109" t="str">
        <f>IF('[1]Перечень тарифов'!J21="","наименование отсутствует","" &amp; '[1]Перечень тарифов'!J21 &amp; "")</f>
        <v>Тариф на водоотведение</v>
      </c>
      <c r="F17" s="22"/>
      <c r="G17" s="28" t="s">
        <v>26</v>
      </c>
      <c r="H17" s="29" t="s">
        <v>27</v>
      </c>
      <c r="I17" s="23" t="s">
        <v>28</v>
      </c>
      <c r="J17" s="22" t="s">
        <v>21</v>
      </c>
      <c r="K17" s="110" t="s">
        <v>29</v>
      </c>
      <c r="L17" s="21"/>
    </row>
    <row r="18" spans="1:14" ht="30">
      <c r="A18" s="18"/>
      <c r="C18" s="116"/>
      <c r="D18" s="108"/>
      <c r="E18" s="109"/>
      <c r="F18" s="30" t="s">
        <v>30</v>
      </c>
      <c r="G18" s="29" t="s">
        <v>31</v>
      </c>
      <c r="H18" s="29" t="s">
        <v>32</v>
      </c>
      <c r="I18" s="23" t="s">
        <v>28</v>
      </c>
      <c r="J18" s="22" t="s">
        <v>21</v>
      </c>
      <c r="K18" s="112"/>
      <c r="L18" s="21"/>
    </row>
    <row r="19" spans="1:14" ht="18.75">
      <c r="A19" s="18"/>
      <c r="C19" s="116"/>
      <c r="D19" s="108"/>
      <c r="E19" s="109"/>
      <c r="F19" s="31"/>
      <c r="G19" s="32" t="s">
        <v>33</v>
      </c>
      <c r="H19" s="33"/>
      <c r="I19" s="33"/>
      <c r="J19" s="34"/>
      <c r="K19" s="111"/>
      <c r="L19" s="21"/>
    </row>
    <row r="20" spans="1:14" ht="18.75">
      <c r="A20" s="18"/>
      <c r="B20" s="2">
        <v>3</v>
      </c>
      <c r="C20" s="35" t="s">
        <v>13</v>
      </c>
      <c r="D20" s="105" t="s">
        <v>34</v>
      </c>
      <c r="E20" s="105"/>
      <c r="F20" s="105"/>
      <c r="G20" s="105"/>
      <c r="H20" s="105"/>
      <c r="I20" s="105"/>
      <c r="J20" s="105"/>
      <c r="K20" s="36"/>
      <c r="L20" s="21"/>
    </row>
    <row r="21" spans="1:14" ht="33.75">
      <c r="A21" s="18"/>
      <c r="C21" s="19" t="s">
        <v>35</v>
      </c>
      <c r="D21" s="22" t="s">
        <v>21</v>
      </c>
      <c r="E21" s="22" t="s">
        <v>21</v>
      </c>
      <c r="F21" s="114" t="s">
        <v>21</v>
      </c>
      <c r="G21" s="115"/>
      <c r="H21" s="22" t="s">
        <v>21</v>
      </c>
      <c r="I21" s="22" t="s">
        <v>21</v>
      </c>
      <c r="J21" s="37" t="s">
        <v>36</v>
      </c>
      <c r="K21" s="25" t="s">
        <v>37</v>
      </c>
      <c r="L21" s="21"/>
    </row>
    <row r="22" spans="1:14" ht="18.75">
      <c r="A22" s="18"/>
      <c r="B22" s="2">
        <v>3</v>
      </c>
      <c r="C22" s="35" t="s">
        <v>14</v>
      </c>
      <c r="D22" s="105" t="s">
        <v>38</v>
      </c>
      <c r="E22" s="105"/>
      <c r="F22" s="105"/>
      <c r="G22" s="105"/>
      <c r="H22" s="105"/>
      <c r="I22" s="105"/>
      <c r="J22" s="105"/>
      <c r="K22" s="36"/>
      <c r="L22" s="21"/>
    </row>
    <row r="23" spans="1:14" ht="18.75">
      <c r="A23" s="18"/>
      <c r="C23" s="116" t="s">
        <v>39</v>
      </c>
      <c r="D23" s="108" t="str">
        <f>IF('[1]Перечень тарифов'!E21="","наименование отсутствует","" &amp; '[1]Перечень тарифов'!E21 &amp; "")</f>
        <v>Тариф на водоотведение</v>
      </c>
      <c r="E23" s="109" t="str">
        <f>IF('[1]Перечень тарифов'!J21="","наименование отсутствует","" &amp; '[1]Перечень тарифов'!J21 &amp; "")</f>
        <v>Тариф на водоотведение</v>
      </c>
      <c r="F23" s="22"/>
      <c r="G23" s="28" t="s">
        <v>26</v>
      </c>
      <c r="H23" s="29" t="s">
        <v>27</v>
      </c>
      <c r="I23" s="38">
        <v>116482.5</v>
      </c>
      <c r="J23" s="22" t="s">
        <v>21</v>
      </c>
      <c r="K23" s="110" t="s">
        <v>40</v>
      </c>
      <c r="L23" s="21"/>
    </row>
    <row r="24" spans="1:14" ht="18.75">
      <c r="A24" s="18"/>
      <c r="C24" s="116"/>
      <c r="D24" s="108"/>
      <c r="E24" s="109"/>
      <c r="F24" s="30" t="s">
        <v>30</v>
      </c>
      <c r="G24" s="29" t="s">
        <v>31</v>
      </c>
      <c r="H24" s="29" t="s">
        <v>32</v>
      </c>
      <c r="I24" s="38">
        <v>135352.66</v>
      </c>
      <c r="J24" s="22" t="s">
        <v>21</v>
      </c>
      <c r="K24" s="112"/>
      <c r="L24" s="21"/>
    </row>
    <row r="25" spans="1:14" ht="18.75">
      <c r="A25" s="18"/>
      <c r="C25" s="116"/>
      <c r="D25" s="108"/>
      <c r="E25" s="109"/>
      <c r="F25" s="31"/>
      <c r="G25" s="32" t="s">
        <v>33</v>
      </c>
      <c r="H25" s="39"/>
      <c r="I25" s="39"/>
      <c r="J25" s="34"/>
      <c r="K25" s="111"/>
      <c r="L25" s="21"/>
    </row>
    <row r="26" spans="1:14" ht="18.75">
      <c r="A26" s="18"/>
      <c r="C26" s="35" t="s">
        <v>15</v>
      </c>
      <c r="D26" s="105" t="s">
        <v>41</v>
      </c>
      <c r="E26" s="105"/>
      <c r="F26" s="105"/>
      <c r="G26" s="105"/>
      <c r="H26" s="105"/>
      <c r="I26" s="105"/>
      <c r="J26" s="105"/>
      <c r="K26" s="36"/>
      <c r="L26" s="21"/>
    </row>
    <row r="27" spans="1:14" ht="18.75">
      <c r="A27" s="18"/>
      <c r="C27" s="106" t="s">
        <v>42</v>
      </c>
      <c r="D27" s="108" t="str">
        <f>IF('[1]Перечень тарифов'!E21="","наименование отсутствует","" &amp; '[1]Перечень тарифов'!E21 &amp; "")</f>
        <v>Тариф на водоотведение</v>
      </c>
      <c r="E27" s="109" t="str">
        <f>IF('[1]Перечень тарифов'!J21="","наименование отсутствует","" &amp; '[1]Перечень тарифов'!J21 &amp; "")</f>
        <v>Тариф на водоотведение</v>
      </c>
      <c r="F27" s="22"/>
      <c r="G27" s="28" t="s">
        <v>26</v>
      </c>
      <c r="H27" s="29" t="s">
        <v>27</v>
      </c>
      <c r="I27" s="38">
        <v>1930.229</v>
      </c>
      <c r="J27" s="22" t="s">
        <v>21</v>
      </c>
      <c r="K27" s="110" t="s">
        <v>43</v>
      </c>
      <c r="L27" s="21"/>
    </row>
    <row r="28" spans="1:14" ht="18.95" customHeight="1">
      <c r="A28" s="18"/>
      <c r="C28" s="113"/>
      <c r="D28" s="108"/>
      <c r="E28" s="109"/>
      <c r="F28" s="30" t="s">
        <v>30</v>
      </c>
      <c r="G28" s="29" t="s">
        <v>31</v>
      </c>
      <c r="H28" s="29" t="s">
        <v>32</v>
      </c>
      <c r="I28" s="38">
        <v>1998.136</v>
      </c>
      <c r="J28" s="22" t="s">
        <v>21</v>
      </c>
      <c r="K28" s="112"/>
      <c r="L28" s="21"/>
    </row>
    <row r="29" spans="1:14" ht="18.75" customHeight="1">
      <c r="A29" s="18"/>
      <c r="C29" s="107"/>
      <c r="D29" s="108"/>
      <c r="E29" s="109"/>
      <c r="F29" s="31"/>
      <c r="G29" s="32" t="s">
        <v>33</v>
      </c>
      <c r="H29" s="39"/>
      <c r="I29" s="39"/>
      <c r="J29" s="34"/>
      <c r="K29" s="111"/>
      <c r="L29" s="21"/>
    </row>
    <row r="30" spans="1:14" ht="26.1" customHeight="1">
      <c r="A30" s="18"/>
      <c r="C30" s="35" t="s">
        <v>16</v>
      </c>
      <c r="D30" s="105" t="s">
        <v>44</v>
      </c>
      <c r="E30" s="105"/>
      <c r="F30" s="105"/>
      <c r="G30" s="105"/>
      <c r="H30" s="105"/>
      <c r="I30" s="105"/>
      <c r="J30" s="105"/>
      <c r="K30" s="36"/>
      <c r="L30" s="21"/>
    </row>
    <row r="31" spans="1:14" ht="18.75">
      <c r="A31" s="18"/>
      <c r="C31" s="106" t="s">
        <v>45</v>
      </c>
      <c r="D31" s="108" t="str">
        <f>IF('[1]Перечень тарифов'!E21="","наименование отсутствует","" &amp; '[1]Перечень тарифов'!E21 &amp; "")</f>
        <v>Тариф на водоотведение</v>
      </c>
      <c r="E31" s="109" t="str">
        <f>IF('[1]Перечень тарифов'!J21="","наименование отсутствует","" &amp; '[1]Перечень тарифов'!J21 &amp; "")</f>
        <v>Тариф на водоотведение</v>
      </c>
      <c r="F31" s="22"/>
      <c r="G31" s="28" t="s">
        <v>26</v>
      </c>
      <c r="H31" s="29" t="s">
        <v>32</v>
      </c>
      <c r="I31" s="38">
        <v>0</v>
      </c>
      <c r="J31" s="22" t="s">
        <v>21</v>
      </c>
      <c r="K31" s="110" t="s">
        <v>46</v>
      </c>
      <c r="L31" s="21"/>
      <c r="N31" s="4" t="s">
        <v>47</v>
      </c>
    </row>
    <row r="32" spans="1:14" ht="18.75">
      <c r="A32" s="18"/>
      <c r="C32" s="107"/>
      <c r="D32" s="108"/>
      <c r="E32" s="109"/>
      <c r="F32" s="31"/>
      <c r="G32" s="32" t="s">
        <v>33</v>
      </c>
      <c r="H32" s="39"/>
      <c r="I32" s="39"/>
      <c r="J32" s="34"/>
      <c r="K32" s="111"/>
      <c r="L32" s="21"/>
    </row>
    <row r="33" spans="1:14" ht="25.5" customHeight="1">
      <c r="A33" s="18"/>
      <c r="B33" s="2">
        <v>3</v>
      </c>
      <c r="C33" s="35" t="s">
        <v>17</v>
      </c>
      <c r="D33" s="105" t="s">
        <v>48</v>
      </c>
      <c r="E33" s="105"/>
      <c r="F33" s="105"/>
      <c r="G33" s="105"/>
      <c r="H33" s="105"/>
      <c r="I33" s="105"/>
      <c r="J33" s="105"/>
      <c r="K33" s="36"/>
      <c r="L33" s="21"/>
    </row>
    <row r="34" spans="1:14" ht="18.75">
      <c r="A34" s="18"/>
      <c r="C34" s="106" t="s">
        <v>49</v>
      </c>
      <c r="D34" s="108" t="str">
        <f>IF('[1]Перечень тарифов'!E21="","наименование отсутствует","" &amp; '[1]Перечень тарифов'!E21 &amp; "")</f>
        <v>Тариф на водоотведение</v>
      </c>
      <c r="E34" s="109" t="str">
        <f>IF('[1]Перечень тарифов'!J21="","наименование отсутствует","" &amp; '[1]Перечень тарифов'!J21 &amp; "")</f>
        <v>Тариф на водоотведение</v>
      </c>
      <c r="F34" s="22"/>
      <c r="G34" s="28" t="s">
        <v>26</v>
      </c>
      <c r="H34" s="29" t="s">
        <v>32</v>
      </c>
      <c r="I34" s="38">
        <v>0</v>
      </c>
      <c r="J34" s="22" t="s">
        <v>21</v>
      </c>
      <c r="K34" s="110" t="s">
        <v>50</v>
      </c>
      <c r="L34" s="21"/>
    </row>
    <row r="35" spans="1:14" ht="18.75">
      <c r="A35" s="18"/>
      <c r="C35" s="107"/>
      <c r="D35" s="108"/>
      <c r="E35" s="109"/>
      <c r="F35" s="31"/>
      <c r="G35" s="32" t="s">
        <v>33</v>
      </c>
      <c r="H35" s="39"/>
      <c r="I35" s="39"/>
      <c r="J35" s="34"/>
      <c r="K35" s="111"/>
      <c r="L35" s="21"/>
    </row>
    <row r="36" spans="1:14" s="40" customFormat="1" ht="3" customHeight="1">
      <c r="A36" s="18"/>
      <c r="C36" s="41"/>
      <c r="D36" s="41"/>
      <c r="E36" s="41"/>
      <c r="F36" s="41"/>
      <c r="G36" s="41"/>
      <c r="H36" s="41"/>
      <c r="I36" s="41"/>
      <c r="J36" s="41"/>
      <c r="K36" s="41"/>
      <c r="M36" s="42"/>
      <c r="N36" s="42"/>
    </row>
    <row r="37" spans="1:14" ht="24.75" customHeight="1">
      <c r="C37" s="43">
        <v>1</v>
      </c>
      <c r="D37" s="104" t="s">
        <v>51</v>
      </c>
      <c r="E37" s="104"/>
      <c r="F37" s="104"/>
      <c r="G37" s="104"/>
      <c r="H37" s="104"/>
      <c r="I37" s="104"/>
      <c r="J37" s="104"/>
      <c r="K37" s="104"/>
    </row>
  </sheetData>
  <mergeCells count="43">
    <mergeCell ref="K10:K12"/>
    <mergeCell ref="C11:C12"/>
    <mergeCell ref="D11:D12"/>
    <mergeCell ref="E11:E12"/>
    <mergeCell ref="F11:H11"/>
    <mergeCell ref="I11:I12"/>
    <mergeCell ref="D16:J16"/>
    <mergeCell ref="C5:J5"/>
    <mergeCell ref="E7:J7"/>
    <mergeCell ref="E8:J8"/>
    <mergeCell ref="C10:J10"/>
    <mergeCell ref="J11:J12"/>
    <mergeCell ref="F12:G12"/>
    <mergeCell ref="F13:G13"/>
    <mergeCell ref="D14:J14"/>
    <mergeCell ref="F15:G15"/>
    <mergeCell ref="C17:C19"/>
    <mergeCell ref="D17:D19"/>
    <mergeCell ref="E17:E19"/>
    <mergeCell ref="K17:K19"/>
    <mergeCell ref="D20:J20"/>
    <mergeCell ref="F21:G21"/>
    <mergeCell ref="D22:J22"/>
    <mergeCell ref="C23:C25"/>
    <mergeCell ref="D23:D25"/>
    <mergeCell ref="E23:E25"/>
    <mergeCell ref="K23:K25"/>
    <mergeCell ref="D26:J26"/>
    <mergeCell ref="C27:C29"/>
    <mergeCell ref="D27:D29"/>
    <mergeCell ref="E27:E29"/>
    <mergeCell ref="K27:K29"/>
    <mergeCell ref="D30:J30"/>
    <mergeCell ref="C31:C32"/>
    <mergeCell ref="D31:D32"/>
    <mergeCell ref="E31:E32"/>
    <mergeCell ref="K31:K32"/>
    <mergeCell ref="D37:K37"/>
    <mergeCell ref="D33:J33"/>
    <mergeCell ref="C34:C35"/>
    <mergeCell ref="D34:D35"/>
    <mergeCell ref="E34:E35"/>
    <mergeCell ref="K34:K35"/>
  </mergeCells>
  <dataValidations count="6"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I1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I17:I18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21 J15">
      <formula1>900</formula1>
    </dataValidation>
    <dataValidation type="decimal" allowBlank="1" showErrorMessage="1" errorTitle="Ошибка" error="Допускается ввод только действительных чисел!" sqref="I34 I31 I23:I24 I27:I28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34:H34 G31:H31 G23:H24 G17:H18 G27:H28"/>
    <dataValidation type="textLength" operator="lessThanOrEqual" allowBlank="1" showInputMessage="1" showErrorMessage="1" errorTitle="Ошибка" error="Допускается ввод не более 900 символов!" sqref="K34 K31 K23 K16:K17 K27">
      <formula1>900</formula1>
    </dataValidation>
  </dataValidations>
  <hyperlinks>
    <hyperlink ref="J21" location="'Форма 3.12.1'!$K$21" tooltip="Кликните по гиперссылке, чтобы перейти по гиперссылке или отредактировать её" display="https://portal.eias.ru/Portal/DownloadPage.aspx?type=12&amp;guid=999d7391-355e-45dd-8257-c3a2aeb53186"/>
  </hyperlink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9"/>
  <sheetViews>
    <sheetView topLeftCell="I4" zoomScale="80" zoomScaleNormal="80" workbookViewId="0">
      <selection activeCell="O51" sqref="O51"/>
    </sheetView>
  </sheetViews>
  <sheetFormatPr defaultColWidth="10.5703125" defaultRowHeight="11.25"/>
  <cols>
    <col min="1" max="6" width="10.5703125" style="3" hidden="1" customWidth="1"/>
    <col min="7" max="8" width="9.140625" style="1" hidden="1" customWidth="1"/>
    <col min="9" max="9" width="12.7109375" style="3" customWidth="1"/>
    <col min="10" max="10" width="47.42578125" style="3" customWidth="1"/>
    <col min="11" max="11" width="1.7109375" style="3" hidden="1" customWidth="1"/>
    <col min="12" max="12" width="17.42578125" style="3" customWidth="1"/>
    <col min="13" max="14" width="23.7109375" style="3" hidden="1" customWidth="1"/>
    <col min="15" max="15" width="12" style="3" customWidth="1"/>
    <col min="16" max="16" width="3.7109375" style="3" customWidth="1"/>
    <col min="17" max="17" width="11.42578125" style="3" customWidth="1"/>
    <col min="18" max="18" width="10.42578125" style="3" customWidth="1"/>
    <col min="19" max="19" width="17.85546875" style="3" customWidth="1"/>
    <col min="20" max="21" width="23.7109375" style="3" hidden="1" customWidth="1"/>
    <col min="22" max="22" width="10.5703125" style="3" customWidth="1"/>
    <col min="23" max="23" width="3.7109375" style="3" customWidth="1"/>
    <col min="24" max="24" width="10.85546875" style="3" customWidth="1"/>
    <col min="25" max="25" width="10.5703125" style="3" customWidth="1"/>
    <col min="26" max="26" width="18.42578125" style="3" customWidth="1"/>
    <col min="27" max="28" width="23.7109375" style="3" hidden="1" customWidth="1"/>
    <col min="29" max="29" width="11.140625" style="3" customWidth="1"/>
    <col min="30" max="30" width="3.7109375" style="3" customWidth="1"/>
    <col min="31" max="31" width="11.140625" style="3" customWidth="1"/>
    <col min="32" max="32" width="9.85546875" style="3" customWidth="1"/>
    <col min="33" max="33" width="20.7109375" style="3" customWidth="1"/>
    <col min="34" max="35" width="23.7109375" style="3" hidden="1" customWidth="1"/>
    <col min="36" max="36" width="11.7109375" style="3" customWidth="1"/>
    <col min="37" max="37" width="3.7109375" style="3" customWidth="1"/>
    <col min="38" max="38" width="11.7109375" style="3" customWidth="1"/>
    <col min="39" max="39" width="8.5703125" style="3" hidden="1" customWidth="1"/>
    <col min="40" max="40" width="4.7109375" style="3" customWidth="1"/>
    <col min="41" max="41" width="115.7109375" style="3" customWidth="1"/>
    <col min="42" max="43" width="10.5703125" style="44"/>
    <col min="44" max="44" width="11.140625" style="44" customWidth="1"/>
    <col min="45" max="52" width="10.5703125" style="44"/>
    <col min="53" max="16384" width="10.5703125" style="3"/>
  </cols>
  <sheetData>
    <row r="1" spans="7:52" hidden="1"/>
    <row r="2" spans="7:52" hidden="1"/>
    <row r="3" spans="7:52" hidden="1"/>
    <row r="4" spans="7:52" ht="3" customHeight="1">
      <c r="I4" s="7"/>
      <c r="J4" s="7"/>
      <c r="K4" s="7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</row>
    <row r="5" spans="7:52" ht="24.95" customHeight="1">
      <c r="I5" s="157" t="s">
        <v>52</v>
      </c>
      <c r="J5" s="158"/>
      <c r="K5" s="158"/>
      <c r="L5" s="158"/>
      <c r="M5" s="158"/>
      <c r="N5" s="158"/>
      <c r="O5" s="158"/>
      <c r="P5" s="158"/>
      <c r="Q5" s="158"/>
      <c r="R5" s="159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7"/>
    </row>
    <row r="6" spans="7:52" s="49" customFormat="1" ht="3" customHeight="1">
      <c r="G6" s="48"/>
      <c r="H6" s="48"/>
      <c r="I6" s="50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2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</row>
    <row r="7" spans="7:52" s="53" customFormat="1" ht="5.25" hidden="1">
      <c r="I7" s="54"/>
      <c r="J7" s="55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56"/>
    </row>
    <row r="8" spans="7:52" s="49" customFormat="1" ht="18.75">
      <c r="G8" s="48"/>
      <c r="H8" s="48"/>
      <c r="I8" s="50"/>
      <c r="J8" s="13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K8" s="57"/>
      <c r="L8" s="127" t="str">
        <f>IF(datePr_ch="",IF(datePr="","",datePr),datePr_ch)</f>
        <v>30.04.2020</v>
      </c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58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</row>
    <row r="9" spans="7:52" s="49" customFormat="1" ht="30">
      <c r="G9" s="48"/>
      <c r="H9" s="48"/>
      <c r="I9" s="50"/>
      <c r="J9" s="13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K9" s="57"/>
      <c r="L9" s="127" t="str">
        <f>IF(numberPr_ch="",IF(numberPr="","",numberPr),numberPr_ch)</f>
        <v>05-815</v>
      </c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58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</row>
    <row r="10" spans="7:52" s="53" customFormat="1" ht="5.25" hidden="1">
      <c r="I10" s="54"/>
      <c r="J10" s="55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56"/>
    </row>
    <row r="11" spans="7:52" s="60" customFormat="1" ht="3" hidden="1" customHeight="1">
      <c r="G11" s="59"/>
      <c r="H11" s="59"/>
      <c r="I11" s="161"/>
      <c r="J11" s="161"/>
      <c r="K11" s="61"/>
      <c r="L11" s="15"/>
      <c r="M11" s="15"/>
      <c r="N11" s="15"/>
      <c r="O11" s="15"/>
      <c r="P11" s="15"/>
      <c r="Q11" s="15"/>
      <c r="R11" s="62" t="s">
        <v>53</v>
      </c>
      <c r="S11" s="15"/>
      <c r="T11" s="15"/>
      <c r="U11" s="15"/>
      <c r="V11" s="15"/>
      <c r="W11" s="15"/>
      <c r="X11" s="15"/>
      <c r="Y11" s="62" t="s">
        <v>53</v>
      </c>
      <c r="Z11" s="15"/>
      <c r="AA11" s="15"/>
      <c r="AB11" s="15"/>
      <c r="AC11" s="15"/>
      <c r="AD11" s="15"/>
      <c r="AE11" s="15"/>
      <c r="AF11" s="62" t="s">
        <v>53</v>
      </c>
      <c r="AG11" s="15"/>
      <c r="AH11" s="15"/>
      <c r="AI11" s="15"/>
      <c r="AJ11" s="15"/>
      <c r="AK11" s="15"/>
      <c r="AL11" s="15"/>
      <c r="AM11" s="62" t="s">
        <v>53</v>
      </c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</row>
    <row r="12" spans="7:52" s="60" customFormat="1" ht="15">
      <c r="G12" s="59"/>
      <c r="H12" s="59"/>
      <c r="I12" s="61"/>
      <c r="J12" s="61"/>
      <c r="K12" s="61"/>
      <c r="L12" s="156"/>
      <c r="M12" s="156"/>
      <c r="N12" s="156"/>
      <c r="O12" s="156"/>
      <c r="P12" s="156"/>
      <c r="Q12" s="156"/>
      <c r="R12" s="156"/>
      <c r="S12" s="156" t="s">
        <v>30</v>
      </c>
      <c r="T12" s="156"/>
      <c r="U12" s="156"/>
      <c r="V12" s="156"/>
      <c r="W12" s="156"/>
      <c r="X12" s="156"/>
      <c r="Y12" s="156"/>
      <c r="Z12" s="156" t="s">
        <v>30</v>
      </c>
      <c r="AA12" s="156"/>
      <c r="AB12" s="156"/>
      <c r="AC12" s="156"/>
      <c r="AD12" s="156"/>
      <c r="AE12" s="156"/>
      <c r="AF12" s="156"/>
      <c r="AG12" s="156" t="s">
        <v>30</v>
      </c>
      <c r="AH12" s="156"/>
      <c r="AI12" s="156"/>
      <c r="AJ12" s="156"/>
      <c r="AK12" s="156"/>
      <c r="AL12" s="156"/>
      <c r="AM12" s="156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</row>
    <row r="13" spans="7:52" ht="15" customHeight="1">
      <c r="I13" s="151" t="s">
        <v>1</v>
      </c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 t="s">
        <v>2</v>
      </c>
    </row>
    <row r="14" spans="7:52" ht="15" customHeight="1">
      <c r="I14" s="151" t="s">
        <v>3</v>
      </c>
      <c r="J14" s="151" t="s">
        <v>54</v>
      </c>
      <c r="K14" s="151"/>
      <c r="L14" s="155" t="s">
        <v>55</v>
      </c>
      <c r="M14" s="155"/>
      <c r="N14" s="155"/>
      <c r="O14" s="155"/>
      <c r="P14" s="155"/>
      <c r="Q14" s="155"/>
      <c r="R14" s="151" t="s">
        <v>56</v>
      </c>
      <c r="S14" s="155" t="s">
        <v>55</v>
      </c>
      <c r="T14" s="155"/>
      <c r="U14" s="155"/>
      <c r="V14" s="155"/>
      <c r="W14" s="155"/>
      <c r="X14" s="155"/>
      <c r="Y14" s="151" t="s">
        <v>56</v>
      </c>
      <c r="Z14" s="155" t="s">
        <v>55</v>
      </c>
      <c r="AA14" s="155"/>
      <c r="AB14" s="155"/>
      <c r="AC14" s="155"/>
      <c r="AD14" s="155"/>
      <c r="AE14" s="155"/>
      <c r="AF14" s="151" t="s">
        <v>56</v>
      </c>
      <c r="AG14" s="155" t="s">
        <v>55</v>
      </c>
      <c r="AH14" s="155"/>
      <c r="AI14" s="155"/>
      <c r="AJ14" s="155"/>
      <c r="AK14" s="155"/>
      <c r="AL14" s="155"/>
      <c r="AM14" s="151" t="s">
        <v>56</v>
      </c>
      <c r="AN14" s="152" t="s">
        <v>33</v>
      </c>
      <c r="AO14" s="151"/>
    </row>
    <row r="15" spans="7:52" ht="14.25" customHeight="1">
      <c r="I15" s="151"/>
      <c r="J15" s="151"/>
      <c r="K15" s="151"/>
      <c r="L15" s="64" t="s">
        <v>57</v>
      </c>
      <c r="M15" s="153" t="s">
        <v>58</v>
      </c>
      <c r="N15" s="153"/>
      <c r="O15" s="154" t="s">
        <v>59</v>
      </c>
      <c r="P15" s="154"/>
      <c r="Q15" s="154"/>
      <c r="R15" s="151"/>
      <c r="S15" s="64" t="s">
        <v>57</v>
      </c>
      <c r="T15" s="153" t="s">
        <v>58</v>
      </c>
      <c r="U15" s="153"/>
      <c r="V15" s="154" t="s">
        <v>59</v>
      </c>
      <c r="W15" s="154"/>
      <c r="X15" s="154"/>
      <c r="Y15" s="151"/>
      <c r="Z15" s="64" t="s">
        <v>57</v>
      </c>
      <c r="AA15" s="153" t="s">
        <v>58</v>
      </c>
      <c r="AB15" s="153"/>
      <c r="AC15" s="154" t="s">
        <v>59</v>
      </c>
      <c r="AD15" s="154"/>
      <c r="AE15" s="154"/>
      <c r="AF15" s="151"/>
      <c r="AG15" s="64" t="s">
        <v>57</v>
      </c>
      <c r="AH15" s="153" t="s">
        <v>58</v>
      </c>
      <c r="AI15" s="153"/>
      <c r="AJ15" s="154" t="s">
        <v>59</v>
      </c>
      <c r="AK15" s="154"/>
      <c r="AL15" s="154"/>
      <c r="AM15" s="151"/>
      <c r="AN15" s="152"/>
      <c r="AO15" s="151"/>
    </row>
    <row r="16" spans="7:52" ht="33.75" customHeight="1">
      <c r="I16" s="151"/>
      <c r="J16" s="151"/>
      <c r="K16" s="151"/>
      <c r="L16" s="65" t="s">
        <v>60</v>
      </c>
      <c r="M16" s="66" t="s">
        <v>61</v>
      </c>
      <c r="N16" s="66" t="s">
        <v>62</v>
      </c>
      <c r="O16" s="67" t="s">
        <v>63</v>
      </c>
      <c r="P16" s="149" t="s">
        <v>64</v>
      </c>
      <c r="Q16" s="149"/>
      <c r="R16" s="151"/>
      <c r="S16" s="65" t="s">
        <v>60</v>
      </c>
      <c r="T16" s="66" t="s">
        <v>61</v>
      </c>
      <c r="U16" s="66" t="s">
        <v>62</v>
      </c>
      <c r="V16" s="67" t="s">
        <v>63</v>
      </c>
      <c r="W16" s="149" t="s">
        <v>64</v>
      </c>
      <c r="X16" s="149"/>
      <c r="Y16" s="151"/>
      <c r="Z16" s="65" t="s">
        <v>60</v>
      </c>
      <c r="AA16" s="66" t="s">
        <v>61</v>
      </c>
      <c r="AB16" s="66" t="s">
        <v>62</v>
      </c>
      <c r="AC16" s="67" t="s">
        <v>63</v>
      </c>
      <c r="AD16" s="149" t="s">
        <v>64</v>
      </c>
      <c r="AE16" s="149"/>
      <c r="AF16" s="151"/>
      <c r="AG16" s="65" t="s">
        <v>60</v>
      </c>
      <c r="AH16" s="66" t="s">
        <v>61</v>
      </c>
      <c r="AI16" s="66" t="s">
        <v>62</v>
      </c>
      <c r="AJ16" s="67" t="s">
        <v>63</v>
      </c>
      <c r="AK16" s="149" t="s">
        <v>64</v>
      </c>
      <c r="AL16" s="149"/>
      <c r="AM16" s="151"/>
      <c r="AN16" s="152"/>
      <c r="AO16" s="151"/>
    </row>
    <row r="17" spans="1:53" ht="12" customHeight="1">
      <c r="I17" s="68" t="s">
        <v>11</v>
      </c>
      <c r="J17" s="68" t="s">
        <v>12</v>
      </c>
      <c r="K17" s="69" t="str">
        <f ca="1">OFFSET(K17,0,-1)</f>
        <v>2</v>
      </c>
      <c r="L17" s="70">
        <f ca="1">OFFSET(L17,0,-1)+1</f>
        <v>3</v>
      </c>
      <c r="M17" s="70">
        <f ca="1">OFFSET(M17,0,-1)+1</f>
        <v>4</v>
      </c>
      <c r="N17" s="70">
        <f ca="1">OFFSET(N17,0,-1)+1</f>
        <v>5</v>
      </c>
      <c r="O17" s="70">
        <f ca="1">OFFSET(O17,0,-1)+1</f>
        <v>6</v>
      </c>
      <c r="P17" s="150">
        <f ca="1">OFFSET(P17,0,-1)+1</f>
        <v>7</v>
      </c>
      <c r="Q17" s="150"/>
      <c r="R17" s="70">
        <f ca="1">OFFSET(R17,0,-2)+1</f>
        <v>8</v>
      </c>
      <c r="S17" s="70">
        <f ca="1">OFFSET(S17,0,-1)+1</f>
        <v>9</v>
      </c>
      <c r="T17" s="70">
        <f ca="1">OFFSET(T17,0,-1)+1</f>
        <v>10</v>
      </c>
      <c r="U17" s="70">
        <f ca="1">OFFSET(U17,0,-1)+1</f>
        <v>11</v>
      </c>
      <c r="V17" s="70">
        <f ca="1">OFFSET(V17,0,-1)+1</f>
        <v>12</v>
      </c>
      <c r="W17" s="150">
        <f ca="1">OFFSET(W17,0,-1)+1</f>
        <v>13</v>
      </c>
      <c r="X17" s="150"/>
      <c r="Y17" s="70">
        <f ca="1">OFFSET(Y17,0,-2)+1</f>
        <v>14</v>
      </c>
      <c r="Z17" s="70">
        <f ca="1">OFFSET(Z17,0,-1)+1</f>
        <v>15</v>
      </c>
      <c r="AA17" s="70">
        <f ca="1">OFFSET(AA17,0,-1)+1</f>
        <v>16</v>
      </c>
      <c r="AB17" s="70">
        <f ca="1">OFFSET(AB17,0,-1)+1</f>
        <v>17</v>
      </c>
      <c r="AC17" s="70">
        <f ca="1">OFFSET(AC17,0,-1)+1</f>
        <v>18</v>
      </c>
      <c r="AD17" s="150">
        <f ca="1">OFFSET(AD17,0,-1)+1</f>
        <v>19</v>
      </c>
      <c r="AE17" s="150"/>
      <c r="AF17" s="70">
        <f ca="1">OFFSET(AF17,0,-2)+1</f>
        <v>20</v>
      </c>
      <c r="AG17" s="70">
        <f ca="1">OFFSET(AG17,0,-1)+1</f>
        <v>21</v>
      </c>
      <c r="AH17" s="70">
        <f ca="1">OFFSET(AH17,0,-1)+1</f>
        <v>22</v>
      </c>
      <c r="AI17" s="70">
        <f ca="1">OFFSET(AI17,0,-1)+1</f>
        <v>23</v>
      </c>
      <c r="AJ17" s="70">
        <f ca="1">OFFSET(AJ17,0,-1)+1</f>
        <v>24</v>
      </c>
      <c r="AK17" s="150">
        <f ca="1">OFFSET(AK17,0,-1)+1</f>
        <v>25</v>
      </c>
      <c r="AL17" s="150"/>
      <c r="AM17" s="70">
        <f ca="1">OFFSET(AM17,0,-2)+1</f>
        <v>26</v>
      </c>
      <c r="AN17" s="69">
        <f ca="1">OFFSET(AN17,0,-1)</f>
        <v>26</v>
      </c>
      <c r="AO17" s="70">
        <f ca="1">OFFSET(AO17,0,-1)+1</f>
        <v>27</v>
      </c>
    </row>
    <row r="18" spans="1:53" ht="22.5">
      <c r="A18" s="145">
        <v>1</v>
      </c>
      <c r="B18" s="71"/>
      <c r="C18" s="71"/>
      <c r="D18" s="71"/>
      <c r="E18" s="56"/>
      <c r="F18" s="72"/>
      <c r="G18" s="72"/>
      <c r="H18" s="72"/>
      <c r="I18" s="73">
        <v>1</v>
      </c>
      <c r="J18" s="74" t="s">
        <v>5</v>
      </c>
      <c r="K18" s="75"/>
      <c r="L18" s="146" t="str">
        <f>IF('[1]Перечень тарифов'!J21="","","" &amp; '[1]Перечень тарифов'!J21 &amp; "")</f>
        <v>Тариф на водоотведение</v>
      </c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76" t="s">
        <v>65</v>
      </c>
    </row>
    <row r="19" spans="1:53" ht="22.5">
      <c r="A19" s="145"/>
      <c r="B19" s="145">
        <v>1</v>
      </c>
      <c r="C19" s="71"/>
      <c r="D19" s="71"/>
      <c r="E19" s="72"/>
      <c r="F19" s="72"/>
      <c r="G19" s="72"/>
      <c r="H19" s="72"/>
      <c r="I19" s="77" t="s">
        <v>84</v>
      </c>
      <c r="J19" s="78" t="s">
        <v>66</v>
      </c>
      <c r="K19" s="79"/>
      <c r="L19" s="147" t="str">
        <f>IF('[1]Перечень тарифов'!N21="","","" &amp; '[1]Перечень тарифов'!N21 &amp; "")</f>
        <v>Сургутский муниципальный район, Лянтор (71826105);</v>
      </c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25" t="s">
        <v>67</v>
      </c>
    </row>
    <row r="20" spans="1:53" hidden="1">
      <c r="A20" s="145"/>
      <c r="B20" s="145"/>
      <c r="C20" s="145">
        <v>1</v>
      </c>
      <c r="D20" s="71"/>
      <c r="E20" s="72"/>
      <c r="F20" s="72"/>
      <c r="G20" s="72"/>
      <c r="H20" s="72"/>
      <c r="I20" s="77" t="e">
        <f ca="1">mergeValue(A20) &amp;"."&amp; mergeValue(B20)&amp;"."&amp; mergeValue(C20)</f>
        <v>#NAME?</v>
      </c>
      <c r="J20" s="80"/>
      <c r="K20" s="79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25"/>
      <c r="AS20" s="4"/>
    </row>
    <row r="21" spans="1:53" ht="33.75">
      <c r="A21" s="145"/>
      <c r="B21" s="145"/>
      <c r="C21" s="145"/>
      <c r="D21" s="145">
        <v>1</v>
      </c>
      <c r="E21" s="72"/>
      <c r="F21" s="72"/>
      <c r="G21" s="72"/>
      <c r="H21" s="72"/>
      <c r="I21" s="77" t="s">
        <v>85</v>
      </c>
      <c r="J21" s="81" t="s">
        <v>68</v>
      </c>
      <c r="K21" s="79"/>
      <c r="L21" s="148" t="s">
        <v>69</v>
      </c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25" t="s">
        <v>70</v>
      </c>
      <c r="AS21" s="4"/>
    </row>
    <row r="22" spans="1:53" ht="33.75">
      <c r="A22" s="145"/>
      <c r="B22" s="145"/>
      <c r="C22" s="145"/>
      <c r="D22" s="145"/>
      <c r="E22" s="145">
        <v>1</v>
      </c>
      <c r="F22" s="72"/>
      <c r="G22" s="72"/>
      <c r="H22" s="72"/>
      <c r="I22" s="77" t="s">
        <v>86</v>
      </c>
      <c r="J22" s="82" t="s">
        <v>71</v>
      </c>
      <c r="K22" s="25"/>
      <c r="L22" s="143" t="s">
        <v>69</v>
      </c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25" t="s">
        <v>72</v>
      </c>
      <c r="AQ22" s="4" t="e">
        <f ca="1">strCheckUnique(AR22:AR25)</f>
        <v>#NAME?</v>
      </c>
      <c r="AS22" s="4"/>
    </row>
    <row r="23" spans="1:53" ht="51" customHeight="1">
      <c r="A23" s="145"/>
      <c r="B23" s="145"/>
      <c r="C23" s="145"/>
      <c r="D23" s="145"/>
      <c r="E23" s="145"/>
      <c r="F23" s="71">
        <v>1</v>
      </c>
      <c r="G23" s="71"/>
      <c r="H23" s="71"/>
      <c r="I23" s="77" t="s">
        <v>87</v>
      </c>
      <c r="J23" s="83" t="s">
        <v>69</v>
      </c>
      <c r="K23" s="144"/>
      <c r="L23" s="141">
        <v>56.06</v>
      </c>
      <c r="M23" s="84"/>
      <c r="N23" s="84"/>
      <c r="O23" s="136" t="s">
        <v>26</v>
      </c>
      <c r="P23" s="135" t="s">
        <v>73</v>
      </c>
      <c r="Q23" s="136" t="s">
        <v>74</v>
      </c>
      <c r="R23" s="135" t="s">
        <v>73</v>
      </c>
      <c r="S23" s="141">
        <v>64.63</v>
      </c>
      <c r="T23" s="84"/>
      <c r="U23" s="84"/>
      <c r="V23" s="136" t="s">
        <v>75</v>
      </c>
      <c r="W23" s="135" t="s">
        <v>73</v>
      </c>
      <c r="X23" s="136" t="s">
        <v>27</v>
      </c>
      <c r="Y23" s="135" t="s">
        <v>73</v>
      </c>
      <c r="Z23" s="141">
        <v>64.63</v>
      </c>
      <c r="AA23" s="84"/>
      <c r="AB23" s="84"/>
      <c r="AC23" s="136" t="s">
        <v>31</v>
      </c>
      <c r="AD23" s="135" t="s">
        <v>73</v>
      </c>
      <c r="AE23" s="136" t="s">
        <v>76</v>
      </c>
      <c r="AF23" s="135" t="s">
        <v>73</v>
      </c>
      <c r="AG23" s="141">
        <v>70.849999999999994</v>
      </c>
      <c r="AH23" s="84"/>
      <c r="AI23" s="84"/>
      <c r="AJ23" s="136" t="s">
        <v>77</v>
      </c>
      <c r="AK23" s="135" t="s">
        <v>73</v>
      </c>
      <c r="AL23" s="136" t="s">
        <v>32</v>
      </c>
      <c r="AM23" s="135" t="s">
        <v>78</v>
      </c>
      <c r="AN23" s="85"/>
      <c r="AO23" s="138" t="s">
        <v>79</v>
      </c>
      <c r="AP23" s="86" t="e">
        <f ca="1">strCheckDate(L24:AN24)</f>
        <v>#NAME?</v>
      </c>
      <c r="AR23" s="4" t="str">
        <f>IF(J23="","",J23 )</f>
        <v>без дифференциации</v>
      </c>
      <c r="AS23" s="4"/>
      <c r="AT23" s="4"/>
      <c r="AU23" s="4"/>
    </row>
    <row r="24" spans="1:53" ht="14.25" hidden="1" customHeight="1">
      <c r="A24" s="145"/>
      <c r="B24" s="145"/>
      <c r="C24" s="145"/>
      <c r="D24" s="145"/>
      <c r="E24" s="145"/>
      <c r="F24" s="71"/>
      <c r="G24" s="71"/>
      <c r="H24" s="71"/>
      <c r="I24" s="87"/>
      <c r="J24" s="88"/>
      <c r="K24" s="144"/>
      <c r="L24" s="142"/>
      <c r="M24" s="89"/>
      <c r="N24" s="90" t="str">
        <f>O23 &amp; "-" &amp; Q23</f>
        <v>01.01.2021-30.06.2021</v>
      </c>
      <c r="O24" s="136"/>
      <c r="P24" s="135"/>
      <c r="Q24" s="137"/>
      <c r="R24" s="135"/>
      <c r="S24" s="142"/>
      <c r="T24" s="89"/>
      <c r="U24" s="90" t="str">
        <f>V23 &amp; "-" &amp; X23</f>
        <v>01.07.2021-31.12.2021</v>
      </c>
      <c r="V24" s="136"/>
      <c r="W24" s="135"/>
      <c r="X24" s="137"/>
      <c r="Y24" s="135"/>
      <c r="Z24" s="142"/>
      <c r="AA24" s="89"/>
      <c r="AB24" s="90" t="str">
        <f>AC23 &amp; "-" &amp; AE23</f>
        <v>01.01.2022-30.06.2022</v>
      </c>
      <c r="AC24" s="136"/>
      <c r="AD24" s="135"/>
      <c r="AE24" s="137"/>
      <c r="AF24" s="135"/>
      <c r="AG24" s="142"/>
      <c r="AH24" s="89"/>
      <c r="AI24" s="90" t="str">
        <f>AJ23 &amp; "-" &amp; AL23</f>
        <v>01.07.2022-31.12.2022</v>
      </c>
      <c r="AJ24" s="136"/>
      <c r="AK24" s="135"/>
      <c r="AL24" s="137"/>
      <c r="AM24" s="135"/>
      <c r="AN24" s="85"/>
      <c r="AO24" s="139"/>
      <c r="AS24" s="4"/>
    </row>
    <row r="25" spans="1:53" s="99" customFormat="1" ht="15" customHeight="1">
      <c r="A25" s="145"/>
      <c r="B25" s="145"/>
      <c r="C25" s="145"/>
      <c r="D25" s="145"/>
      <c r="E25" s="145"/>
      <c r="F25" s="71"/>
      <c r="G25" s="71"/>
      <c r="H25" s="71"/>
      <c r="I25" s="91"/>
      <c r="J25" s="92" t="s">
        <v>80</v>
      </c>
      <c r="K25" s="93"/>
      <c r="L25" s="94"/>
      <c r="M25" s="94"/>
      <c r="N25" s="94"/>
      <c r="O25" s="95"/>
      <c r="P25" s="96"/>
      <c r="Q25" s="96"/>
      <c r="R25" s="96"/>
      <c r="S25" s="94"/>
      <c r="T25" s="94"/>
      <c r="U25" s="94"/>
      <c r="V25" s="95"/>
      <c r="W25" s="96"/>
      <c r="X25" s="96"/>
      <c r="Y25" s="96"/>
      <c r="Z25" s="94"/>
      <c r="AA25" s="94"/>
      <c r="AB25" s="94"/>
      <c r="AC25" s="95"/>
      <c r="AD25" s="96"/>
      <c r="AE25" s="96"/>
      <c r="AF25" s="96"/>
      <c r="AG25" s="94"/>
      <c r="AH25" s="94"/>
      <c r="AI25" s="94"/>
      <c r="AJ25" s="95"/>
      <c r="AK25" s="96"/>
      <c r="AL25" s="96"/>
      <c r="AM25" s="96"/>
      <c r="AN25" s="97"/>
      <c r="AO25" s="140"/>
      <c r="AP25" s="98"/>
      <c r="AQ25" s="98"/>
      <c r="AR25" s="98"/>
      <c r="AS25" s="4"/>
      <c r="AT25" s="98"/>
      <c r="AU25" s="44"/>
      <c r="AV25" s="44"/>
      <c r="AW25" s="44"/>
      <c r="AX25" s="44"/>
      <c r="AY25" s="44"/>
      <c r="AZ25" s="44"/>
      <c r="BA25" s="3"/>
    </row>
    <row r="26" spans="1:53" s="99" customFormat="1" ht="15" customHeight="1">
      <c r="A26" s="145"/>
      <c r="B26" s="145"/>
      <c r="C26" s="145"/>
      <c r="D26" s="145"/>
      <c r="E26" s="71"/>
      <c r="F26" s="72"/>
      <c r="G26" s="72"/>
      <c r="H26" s="72"/>
      <c r="I26" s="91"/>
      <c r="J26" s="100" t="s">
        <v>81</v>
      </c>
      <c r="K26" s="93"/>
      <c r="L26" s="94"/>
      <c r="M26" s="94"/>
      <c r="N26" s="94"/>
      <c r="O26" s="95"/>
      <c r="P26" s="96"/>
      <c r="Q26" s="96"/>
      <c r="R26" s="93"/>
      <c r="S26" s="94"/>
      <c r="T26" s="94"/>
      <c r="U26" s="94"/>
      <c r="V26" s="95"/>
      <c r="W26" s="96"/>
      <c r="X26" s="96"/>
      <c r="Y26" s="93"/>
      <c r="Z26" s="94"/>
      <c r="AA26" s="94"/>
      <c r="AB26" s="94"/>
      <c r="AC26" s="95"/>
      <c r="AD26" s="96"/>
      <c r="AE26" s="96"/>
      <c r="AF26" s="93"/>
      <c r="AG26" s="94"/>
      <c r="AH26" s="94"/>
      <c r="AI26" s="94"/>
      <c r="AJ26" s="95"/>
      <c r="AK26" s="96"/>
      <c r="AL26" s="96"/>
      <c r="AM26" s="93"/>
      <c r="AN26" s="96"/>
      <c r="AO26" s="97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</row>
    <row r="27" spans="1:53" s="99" customFormat="1" ht="15" customHeight="1">
      <c r="A27" s="145"/>
      <c r="B27" s="145"/>
      <c r="C27" s="145"/>
      <c r="D27" s="71"/>
      <c r="E27" s="101"/>
      <c r="F27" s="72"/>
      <c r="G27" s="72"/>
      <c r="H27" s="72"/>
      <c r="I27" s="91"/>
      <c r="J27" s="102" t="s">
        <v>82</v>
      </c>
      <c r="K27" s="93"/>
      <c r="L27" s="94"/>
      <c r="M27" s="94"/>
      <c r="N27" s="94"/>
      <c r="O27" s="95"/>
      <c r="P27" s="96"/>
      <c r="Q27" s="96"/>
      <c r="R27" s="93"/>
      <c r="S27" s="94"/>
      <c r="T27" s="94"/>
      <c r="U27" s="94"/>
      <c r="V27" s="95"/>
      <c r="W27" s="96"/>
      <c r="X27" s="96"/>
      <c r="Y27" s="93"/>
      <c r="Z27" s="94"/>
      <c r="AA27" s="94"/>
      <c r="AB27" s="94"/>
      <c r="AC27" s="95"/>
      <c r="AD27" s="96"/>
      <c r="AE27" s="96"/>
      <c r="AF27" s="93"/>
      <c r="AG27" s="94"/>
      <c r="AH27" s="94"/>
      <c r="AI27" s="94"/>
      <c r="AJ27" s="95"/>
      <c r="AK27" s="96"/>
      <c r="AL27" s="96"/>
      <c r="AM27" s="93"/>
      <c r="AN27" s="96"/>
      <c r="AO27" s="97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</row>
    <row r="28" spans="1:53" ht="3" customHeight="1"/>
    <row r="29" spans="1:53" ht="48.95" customHeight="1">
      <c r="I29" s="103">
        <v>1</v>
      </c>
      <c r="J29" s="104" t="s">
        <v>83</v>
      </c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</row>
  </sheetData>
  <mergeCells count="73">
    <mergeCell ref="I11:J11"/>
    <mergeCell ref="I5:R5"/>
    <mergeCell ref="L7:AN7"/>
    <mergeCell ref="L8:AN8"/>
    <mergeCell ref="L9:AN9"/>
    <mergeCell ref="L10:AN10"/>
    <mergeCell ref="AO13:AO16"/>
    <mergeCell ref="I14:I16"/>
    <mergeCell ref="J14:J16"/>
    <mergeCell ref="K14:K16"/>
    <mergeCell ref="L14:Q14"/>
    <mergeCell ref="L12:R12"/>
    <mergeCell ref="S12:Y12"/>
    <mergeCell ref="Z12:AF12"/>
    <mergeCell ref="AG12:AM12"/>
    <mergeCell ref="I13:AN13"/>
    <mergeCell ref="AM14:AM16"/>
    <mergeCell ref="AN14:AN16"/>
    <mergeCell ref="M15:N15"/>
    <mergeCell ref="O15:Q15"/>
    <mergeCell ref="T15:U15"/>
    <mergeCell ref="V15:X15"/>
    <mergeCell ref="AA15:AB15"/>
    <mergeCell ref="AC15:AE15"/>
    <mergeCell ref="AH15:AI15"/>
    <mergeCell ref="AJ15:AL15"/>
    <mergeCell ref="R14:R16"/>
    <mergeCell ref="S14:X14"/>
    <mergeCell ref="Y14:Y16"/>
    <mergeCell ref="Z14:AE14"/>
    <mergeCell ref="AF14:AF16"/>
    <mergeCell ref="AG14:AL14"/>
    <mergeCell ref="P16:Q16"/>
    <mergeCell ref="W16:X16"/>
    <mergeCell ref="AD16:AE16"/>
    <mergeCell ref="AK16:AL16"/>
    <mergeCell ref="P17:Q17"/>
    <mergeCell ref="W17:X17"/>
    <mergeCell ref="AD17:AE17"/>
    <mergeCell ref="AK17:AL17"/>
    <mergeCell ref="A18:A27"/>
    <mergeCell ref="L18:AN18"/>
    <mergeCell ref="B19:B27"/>
    <mergeCell ref="L19:AN19"/>
    <mergeCell ref="C20:C27"/>
    <mergeCell ref="L20:AN20"/>
    <mergeCell ref="D21:D26"/>
    <mergeCell ref="L21:AN21"/>
    <mergeCell ref="E22:E25"/>
    <mergeCell ref="L22:AN22"/>
    <mergeCell ref="K23:K24"/>
    <mergeCell ref="O23:O24"/>
    <mergeCell ref="P23:P24"/>
    <mergeCell ref="Q23:Q24"/>
    <mergeCell ref="R23:R24"/>
    <mergeCell ref="V23:V24"/>
    <mergeCell ref="W23:W24"/>
    <mergeCell ref="X23:X24"/>
    <mergeCell ref="AK23:AK24"/>
    <mergeCell ref="AL23:AL24"/>
    <mergeCell ref="AM23:AM24"/>
    <mergeCell ref="AO23:AO25"/>
    <mergeCell ref="J29:AN29"/>
    <mergeCell ref="L23:L24"/>
    <mergeCell ref="S23:S24"/>
    <mergeCell ref="Z23:Z24"/>
    <mergeCell ref="AG23:AG24"/>
    <mergeCell ref="Y23:Y24"/>
    <mergeCell ref="AC23:AC24"/>
    <mergeCell ref="AD23:AD24"/>
    <mergeCell ref="AE23:AE24"/>
    <mergeCell ref="AF23:AF24"/>
    <mergeCell ref="AJ23:AJ24"/>
  </mergeCells>
  <dataValidations count="8">
    <dataValidation type="decimal" allowBlank="1" showErrorMessage="1" errorTitle="Ошибка" error="Допускается ввод только действительных чисел!" sqref="L23 S23 Z23 AG23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P23:P24 R23:R24 W23:W24 Y23:Y24 AD23:AD24 AF23:AF24 AK23:AK24 AM23:AM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O23 Q23:Q24 V23 X23:X24 AC23 AE23:AE24 AJ23 AL23:AL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J23">
      <formula1>900</formula1>
    </dataValidation>
    <dataValidation allowBlank="1" sqref="P25:P27 W25:W27 AD25:AD27 AK25:AK27"/>
    <dataValidation type="list" allowBlank="1" showInputMessage="1" showErrorMessage="1" errorTitle="Ошибка" error="Выберите значение из списка" sqref="L22 S22 Z22 AG22">
      <formula1>kind_of_cons</formula1>
    </dataValidation>
    <dataValidation allowBlank="1" promptTitle="checkPeriodRange" sqref="N24 U24 AB24 AI24"/>
    <dataValidation type="textLength" operator="lessThanOrEqual" allowBlank="1" showInputMessage="1" showErrorMessage="1" errorTitle="Ошибка" error="Допускается ввод не более 900 символов!" sqref="AO6 AO8:AO9 L21:AN21">
      <formula1>900</formula1>
    </dataValidation>
  </dataValidation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3.12.1</vt:lpstr>
      <vt:lpstr>Форма 3.12.2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2020-05-06T12:20:42Z</dcterms:modified>
</cp:coreProperties>
</file>