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5745" yWindow="2370" windowWidth="18870" windowHeight="10395"/>
  </bookViews>
  <sheets>
    <sheet name="Форма 1.11.1" sheetId="1" r:id="rId1"/>
    <sheet name="Форма 1.11.2" sheetId="2" r:id="rId2"/>
  </sheets>
  <externalReferences>
    <externalReference r:id="rId3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AW24" i="2"/>
  <c r="AI24"/>
  <c r="U24"/>
  <c r="G24"/>
  <c r="BL23"/>
  <c r="D19"/>
  <c r="D18"/>
  <c r="C17"/>
  <c r="D17" s="1"/>
  <c r="E17" s="1"/>
  <c r="F17" s="1"/>
  <c r="G17" s="1"/>
  <c r="H17" s="1"/>
  <c r="I17" s="1"/>
  <c r="J17" s="1"/>
  <c r="K17" s="1"/>
  <c r="L17" s="1"/>
  <c r="M17" s="1"/>
  <c r="N17" s="1"/>
  <c r="O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E17" s="1"/>
  <c r="AF17" s="1"/>
  <c r="AG17" s="1"/>
  <c r="AH17" s="1"/>
  <c r="AI17" s="1"/>
  <c r="AJ17" s="1"/>
  <c r="AK17" s="1"/>
  <c r="AL17" s="1"/>
  <c r="AM17" s="1"/>
  <c r="AN17" s="1"/>
  <c r="AO17" s="1"/>
  <c r="AP17" s="1"/>
  <c r="AQ17" s="1"/>
  <c r="AS17" s="1"/>
  <c r="AT17" s="1"/>
  <c r="AU17" s="1"/>
  <c r="AV17" s="1"/>
  <c r="AW17" s="1"/>
  <c r="AX17" s="1"/>
  <c r="AY17" s="1"/>
  <c r="AZ17" s="1"/>
  <c r="BA17" s="1"/>
  <c r="BB17" s="1"/>
  <c r="BC17" s="1"/>
  <c r="BD17" s="1"/>
  <c r="BE17" s="1"/>
  <c r="BG17" s="1"/>
  <c r="BH17" s="1"/>
  <c r="BI17" s="1"/>
  <c r="E9"/>
  <c r="B9"/>
  <c r="E8"/>
  <c r="B8"/>
  <c r="C34" i="1"/>
  <c r="B34"/>
  <c r="C31"/>
  <c r="B31"/>
  <c r="C27"/>
  <c r="B27"/>
  <c r="C23"/>
  <c r="B23"/>
  <c r="C17"/>
  <c r="B17"/>
  <c r="C8"/>
  <c r="B8"/>
  <c r="C7"/>
  <c r="B7"/>
  <c r="BJ23" i="2"/>
  <c r="BK22"/>
</calcChain>
</file>

<file path=xl/sharedStrings.xml><?xml version="1.0" encoding="utf-8"?>
<sst xmlns="http://schemas.openxmlformats.org/spreadsheetml/2006/main" count="212" uniqueCount="94">
  <si>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</si>
  <si>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</si>
  <si>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</si>
  <si>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</si>
  <si>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</si>
  <si>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</si>
  <si>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</si>
  <si>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</si>
  <si>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</si>
  <si>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</si>
  <si>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</si>
  <si>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</si>
  <si>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</si>
  <si>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</si>
  <si>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</si>
  <si>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</si>
  <si>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</si>
  <si>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</si>
  <si>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</si>
  <si>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</si>
  <si>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</si>
  <si>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</si>
  <si>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</si>
  <si>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</si>
  <si>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</si>
  <si>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</si>
  <si>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01.01.2022</t>
  </si>
  <si>
    <t>31.12.2022</t>
  </si>
  <si>
    <t>метод индексации установленных тарифов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</si>
  <si>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</si>
  <si>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О</t>
  </si>
  <si>
    <t>01.01.2023</t>
  </si>
  <si>
    <t>31.12.2023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</si>
  <si>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</si>
  <si>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</si>
  <si>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</si>
  <si>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https://portal.eias.ru/Portal/DownloadPage.aspx?type=12&amp;guid=999d7391-355e-45dd-8257-c3a2aeb53186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</si>
  <si>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</si>
  <si>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</si>
  <si>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</si>
  <si>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</si>
  <si>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</si>
  <si>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</si>
  <si>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</si>
  <si>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</si>
  <si>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</si>
  <si>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</si>
  <si>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</si>
  <si>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</si>
  <si>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</si>
  <si>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</si>
  <si>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</si>
  <si>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</si>
  <si>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</si>
  <si>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</si>
  <si>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</si>
  <si>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</si>
  <si>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</si>
  <si>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</si>
  <si>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</si>
  <si>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</si>
  <si>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</si>
  <si>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</si>
  <si>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</si>
  <si>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</si>
  <si>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</si>
  <si>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</si>
  <si>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</si>
  <si>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</si>
  <si>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</si>
  <si>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</si>
  <si>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</si>
  <si>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</si>
  <si>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</si>
  <si>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</si>
  <si>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</si>
  <si>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</si>
  <si>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</si>
  <si>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</si>
  <si>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да</t>
  </si>
  <si>
    <t>30.06.2022</t>
  </si>
  <si>
    <t>01.07.2022</t>
  </si>
  <si>
    <t>30.06.2023</t>
  </si>
  <si>
    <t>01.07.2023</t>
  </si>
  <si>
    <t>нет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</si>
  <si>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</si>
  <si>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</si>
  <si>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</si>
  <si>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</si>
  <si>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</si>
  <si>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1.1.1</t>
  </si>
  <si>
    <t>1.1.1.1</t>
  </si>
  <si>
    <t>1.1.1.1.1</t>
  </si>
  <si>
    <t>1.1.1.1.1.1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</si>
</sst>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3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8" fillId="0" borderId="5" applyBorder="0">
      <alignment horizontal="center" vertical="center" wrapText="1"/>
    </xf>
    <xf numFmtId="49" fontId="3" fillId="0" borderId="0" applyBorder="0">
      <alignment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2" fillId="0" borderId="0"/>
  </cellStyleXfs>
  <cellXfs count="160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6" fillId="0" borderId="1" xfId="2" applyFont="1" applyBorder="1" applyAlignment="1">
      <alignment horizontal="left" vertical="center" wrapText="1" indent="1"/>
    </xf>
    <xf numFmtId="0" fontId="6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9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0" fillId="2" borderId="0" xfId="5" applyNumberFormat="1" applyFont="1" applyFill="1" applyBorder="1" applyAlignment="1" applyProtection="1">
      <alignment horizontal="center" vertical="center" wrapText="1"/>
    </xf>
    <xf numFmtId="49" fontId="10" fillId="2" borderId="1" xfId="5" applyNumberFormat="1" applyFont="1" applyFill="1" applyBorder="1" applyAlignment="1" applyProtection="1">
      <alignment horizontal="center" vertical="center" wrapTex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1" fillId="0" borderId="3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9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2" fillId="5" borderId="3" xfId="7" applyNumberForma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left" vertical="center" wrapText="1"/>
    </xf>
    <xf numFmtId="0" fontId="11" fillId="0" borderId="7" xfId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49" fontId="0" fillId="0" borderId="0" xfId="0" applyNumberFormat="1" applyAlignment="1">
      <alignment vertical="top"/>
    </xf>
    <xf numFmtId="0" fontId="3" fillId="6" borderId="9" xfId="1" applyFont="1" applyFill="1" applyBorder="1" applyAlignment="1" applyProtection="1">
      <alignment vertical="center" wrapText="1"/>
    </xf>
    <xf numFmtId="49" fontId="14" fillId="6" borderId="1" xfId="6" applyFont="1" applyFill="1" applyBorder="1" applyAlignment="1" applyProtection="1">
      <alignment horizontal="left" vertical="center"/>
    </xf>
    <xf numFmtId="49" fontId="14" fillId="6" borderId="1" xfId="6" applyFont="1" applyFill="1" applyBorder="1" applyAlignment="1" applyProtection="1">
      <alignment horizontal="left" vertical="center" indent="2"/>
    </xf>
    <xf numFmtId="49" fontId="15" fillId="6" borderId="6" xfId="6" applyFont="1" applyFill="1" applyBorder="1" applyAlignment="1" applyProtection="1">
      <alignment horizontal="center" vertical="top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49" fontId="12" fillId="4" borderId="3" xfId="7" applyNumberFormat="1" applyFont="1" applyFill="1" applyBorder="1" applyAlignment="1" applyProtection="1">
      <alignment horizontal="left" vertical="center" wrapText="1"/>
      <protection locked="0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4" fillId="6" borderId="1" xfId="6" applyFont="1" applyFill="1" applyBorder="1" applyAlignment="1" applyProtection="1">
      <alignment horizontal="left" vertical="center" indent="3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49" fontId="3" fillId="0" borderId="0" xfId="6">
      <alignment vertical="top"/>
    </xf>
    <xf numFmtId="49" fontId="3" fillId="0" borderId="10" xfId="6" applyBorder="1">
      <alignment vertical="top"/>
    </xf>
    <xf numFmtId="49" fontId="4" fillId="0" borderId="0" xfId="6" applyFont="1" applyAlignment="1">
      <alignment vertical="top"/>
    </xf>
    <xf numFmtId="0" fontId="7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6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0" xfId="2" applyFont="1" applyFill="1" applyBorder="1" applyAlignment="1">
      <alignment horizontal="left" vertical="center" wrapText="1" indent="1"/>
    </xf>
    <xf numFmtId="0" fontId="17" fillId="0" borderId="0" xfId="0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Alignment="1" applyProtection="1">
      <alignment horizontal="center" vertical="center" wrapText="1"/>
    </xf>
    <xf numFmtId="0" fontId="17" fillId="0" borderId="11" xfId="3" applyFont="1" applyFill="1" applyBorder="1" applyAlignment="1" applyProtection="1">
      <alignment horizontal="right" vertical="center" wrapText="1" indent="1"/>
    </xf>
    <xf numFmtId="0" fontId="17" fillId="0" borderId="11" xfId="0" applyNumberFormat="1" applyFont="1" applyFill="1" applyBorder="1" applyAlignment="1" applyProtection="1">
      <alignment vertical="center"/>
    </xf>
    <xf numFmtId="0" fontId="16" fillId="0" borderId="11" xfId="4" applyNumberFormat="1" applyFont="1" applyFill="1" applyBorder="1" applyAlignment="1" applyProtection="1">
      <alignment horizontal="left" vertical="center" wrapText="1" indent="1"/>
    </xf>
    <xf numFmtId="49" fontId="16" fillId="0" borderId="0" xfId="1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vertical="center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0" fontId="3" fillId="3" borderId="6" xfId="4" applyNumberFormat="1" applyFont="1" applyFill="1" applyBorder="1" applyAlignment="1" applyProtection="1">
      <alignment horizontal="left" vertical="center" wrapText="1" indent="1"/>
    </xf>
    <xf numFmtId="49" fontId="9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8" applyFont="1" applyFill="1" applyBorder="1" applyAlignment="1" applyProtection="1">
      <alignment horizontal="right" vertical="center" wrapText="1"/>
    </xf>
    <xf numFmtId="0" fontId="3" fillId="0" borderId="0" xfId="8" applyFont="1" applyFill="1" applyBorder="1" applyAlignment="1" applyProtection="1">
      <alignment horizontal="right"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13" fillId="0" borderId="0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0" fillId="0" borderId="3" xfId="9" applyNumberFormat="1" applyFont="1" applyFill="1" applyBorder="1" applyAlignment="1" applyProtection="1">
      <alignment horizontal="center" vertical="center" wrapText="1"/>
    </xf>
    <xf numFmtId="49" fontId="14" fillId="6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3" fillId="0" borderId="2" xfId="10" applyFont="1" applyFill="1" applyBorder="1" applyAlignment="1" applyProtection="1">
      <alignment horizontal="center" vertical="center" wrapText="1"/>
    </xf>
    <xf numFmtId="0" fontId="3" fillId="0" borderId="1" xfId="10" applyFont="1" applyFill="1" applyBorder="1" applyAlignment="1" applyProtection="1">
      <alignment horizontal="center" vertical="center" wrapText="1"/>
    </xf>
    <xf numFmtId="0" fontId="0" fillId="0" borderId="3" xfId="10" applyFont="1" applyFill="1" applyBorder="1" applyAlignment="1" applyProtection="1">
      <alignment horizontal="center" vertical="center" wrapText="1"/>
    </xf>
    <xf numFmtId="0" fontId="3" fillId="0" borderId="3" xfId="8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49" fontId="10" fillId="2" borderId="10" xfId="5" applyNumberFormat="1" applyFont="1" applyFill="1" applyBorder="1" applyAlignment="1" applyProtection="1">
      <alignment horizontal="center" vertical="center" wrapText="1"/>
    </xf>
    <xf numFmtId="0" fontId="4" fillId="2" borderId="0" xfId="5" applyNumberFormat="1" applyFont="1" applyFill="1" applyBorder="1" applyAlignment="1" applyProtection="1">
      <alignment horizontal="center" vertical="center" wrapText="1"/>
    </xf>
    <xf numFmtId="0" fontId="10" fillId="2" borderId="10" xfId="5" applyNumberFormat="1" applyFont="1" applyFill="1" applyBorder="1" applyAlignment="1" applyProtection="1">
      <alignment horizontal="center" vertical="center" wrapText="1"/>
    </xf>
    <xf numFmtId="0" fontId="10" fillId="2" borderId="10" xfId="5" applyNumberFormat="1" applyFont="1" applyFill="1" applyBorder="1" applyAlignment="1" applyProtection="1">
      <alignment horizontal="center" vertical="center" wrapText="1"/>
    </xf>
    <xf numFmtId="0" fontId="4" fillId="2" borderId="10" xfId="5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3" fillId="0" borderId="3" xfId="8" applyFont="1" applyFill="1" applyBorder="1" applyAlignment="1" applyProtection="1">
      <alignment vertical="center" wrapText="1"/>
    </xf>
    <xf numFmtId="0" fontId="3" fillId="0" borderId="3" xfId="4" applyNumberFormat="1" applyFont="1" applyFill="1" applyBorder="1" applyAlignment="1" applyProtection="1">
      <alignment vertical="center" wrapText="1"/>
    </xf>
    <xf numFmtId="0" fontId="3" fillId="3" borderId="3" xfId="4" applyNumberFormat="1" applyFont="1" applyFill="1" applyBorder="1" applyAlignment="1" applyProtection="1">
      <alignment horizontal="left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1"/>
    </xf>
    <xf numFmtId="0" fontId="3" fillId="2" borderId="3" xfId="1" applyNumberFormat="1" applyFont="1" applyFill="1" applyBorder="1" applyAlignment="1" applyProtection="1">
      <alignment horizontal="left" vertical="center" wrapText="1" indent="2"/>
    </xf>
    <xf numFmtId="0" fontId="3" fillId="2" borderId="3" xfId="1" applyNumberFormat="1" applyFont="1" applyFill="1" applyBorder="1" applyAlignment="1" applyProtection="1">
      <alignment horizontal="left" vertical="center" wrapText="1" indent="3"/>
    </xf>
    <xf numFmtId="49" fontId="3" fillId="5" borderId="3" xfId="4" applyNumberFormat="1" applyFont="1" applyFill="1" applyBorder="1" applyAlignment="1" applyProtection="1">
      <alignment horizontal="left" vertical="center" wrapText="1"/>
      <protection locked="0"/>
    </xf>
    <xf numFmtId="0" fontId="3" fillId="2" borderId="3" xfId="1" applyNumberFormat="1" applyFont="1" applyFill="1" applyBorder="1" applyAlignment="1" applyProtection="1">
      <alignment horizontal="left" vertical="center" wrapText="1" indent="4"/>
    </xf>
    <xf numFmtId="0" fontId="3" fillId="4" borderId="3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3" xfId="1" applyNumberFormat="1" applyFont="1" applyFill="1" applyBorder="1" applyAlignment="1" applyProtection="1">
      <alignment horizontal="left" vertical="center" wrapText="1" indent="5"/>
      <protection locked="0"/>
    </xf>
    <xf numFmtId="49" fontId="3" fillId="0" borderId="3" xfId="4" applyNumberFormat="1" applyFont="1" applyFill="1" applyBorder="1" applyAlignment="1" applyProtection="1">
      <alignment horizontal="center" vertical="center" wrapText="1"/>
    </xf>
    <xf numFmtId="4" fontId="3" fillId="0" borderId="3" xfId="7" applyNumberFormat="1" applyFont="1" applyFill="1" applyBorder="1" applyAlignment="1" applyProtection="1">
      <alignment horizontal="right" vertical="center" wrapText="1"/>
    </xf>
    <xf numFmtId="4" fontId="3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0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3" xfId="4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vertical="center" wrapText="1"/>
    </xf>
    <xf numFmtId="49" fontId="3" fillId="6" borderId="3" xfId="1" applyNumberFormat="1" applyFont="1" applyFill="1" applyBorder="1" applyAlignment="1" applyProtection="1">
      <alignment horizontal="left"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 indent="6"/>
    </xf>
    <xf numFmtId="49" fontId="3" fillId="0" borderId="3" xfId="4" applyNumberFormat="1" applyFont="1" applyFill="1" applyBorder="1" applyAlignment="1" applyProtection="1">
      <alignment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4" fontId="4" fillId="0" borderId="3" xfId="7" applyNumberFormat="1" applyFont="1" applyFill="1" applyBorder="1" applyAlignment="1" applyProtection="1">
      <alignment horizontal="center" vertical="center" wrapText="1"/>
    </xf>
    <xf numFmtId="49" fontId="11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19" fillId="6" borderId="2" xfId="0" applyNumberFormat="1" applyFont="1" applyFill="1" applyBorder="1" applyAlignment="1" applyProtection="1">
      <alignment horizontal="center" vertical="center"/>
    </xf>
    <xf numFmtId="49" fontId="14" fillId="6" borderId="1" xfId="0" applyNumberFormat="1" applyFont="1" applyFill="1" applyBorder="1" applyAlignment="1" applyProtection="1">
      <alignment horizontal="left" vertical="center" indent="6"/>
    </xf>
    <xf numFmtId="49" fontId="11" fillId="6" borderId="1" xfId="4" applyNumberFormat="1" applyFont="1" applyFill="1" applyBorder="1" applyAlignment="1" applyProtection="1">
      <alignment horizontal="center" vertical="center" wrapText="1"/>
    </xf>
    <xf numFmtId="49" fontId="19" fillId="6" borderId="1" xfId="0" applyNumberFormat="1" applyFont="1" applyFill="1" applyBorder="1" applyAlignment="1" applyProtection="1">
      <alignment horizontal="left" vertical="center"/>
    </xf>
    <xf numFmtId="49" fontId="0" fillId="6" borderId="1" xfId="4" applyNumberFormat="1" applyFont="1" applyFill="1" applyBorder="1" applyAlignment="1" applyProtection="1">
      <alignment horizontal="center" vertical="center" wrapText="1"/>
    </xf>
    <xf numFmtId="49" fontId="3" fillId="6" borderId="1" xfId="4" applyNumberFormat="1" applyFont="1" applyFill="1" applyBorder="1" applyAlignment="1" applyProtection="1">
      <alignment horizontal="center" vertical="center" wrapText="1"/>
    </xf>
    <xf numFmtId="49" fontId="3" fillId="6" borderId="6" xfId="4" applyNumberFormat="1" applyFont="1" applyFill="1" applyBorder="1" applyAlignment="1" applyProtection="1">
      <alignment horizontal="center" vertical="center" wrapText="1"/>
    </xf>
    <xf numFmtId="49" fontId="14" fillId="6" borderId="1" xfId="0" applyNumberFormat="1" applyFont="1" applyFill="1" applyBorder="1" applyAlignment="1" applyProtection="1">
      <alignment horizontal="left" vertical="center" indent="5"/>
    </xf>
    <xf numFmtId="49" fontId="4" fillId="0" borderId="0" xfId="0" applyNumberFormat="1" applyFont="1" applyAlignment="1">
      <alignment vertical="top"/>
    </xf>
    <xf numFmtId="49" fontId="19" fillId="6" borderId="9" xfId="0" applyNumberFormat="1" applyFont="1" applyFill="1" applyBorder="1" applyAlignment="1" applyProtection="1">
      <alignment horizontal="center" vertical="center"/>
    </xf>
    <xf numFmtId="49" fontId="14" fillId="6" borderId="11" xfId="0" applyNumberFormat="1" applyFont="1" applyFill="1" applyBorder="1" applyAlignment="1" applyProtection="1">
      <alignment horizontal="left" vertical="center" indent="4"/>
    </xf>
    <xf numFmtId="49" fontId="11" fillId="6" borderId="11" xfId="4" applyNumberFormat="1" applyFont="1" applyFill="1" applyBorder="1" applyAlignment="1" applyProtection="1">
      <alignment horizontal="center" vertical="center" wrapText="1"/>
    </xf>
    <xf numFmtId="49" fontId="19" fillId="6" borderId="11" xfId="0" applyNumberFormat="1" applyFont="1" applyFill="1" applyBorder="1" applyAlignment="1" applyProtection="1">
      <alignment horizontal="left" vertical="center"/>
    </xf>
    <xf numFmtId="49" fontId="0" fillId="6" borderId="11" xfId="4" applyNumberFormat="1" applyFont="1" applyFill="1" applyBorder="1" applyAlignment="1" applyProtection="1">
      <alignment horizontal="center" vertical="center" wrapText="1"/>
    </xf>
    <xf numFmtId="49" fontId="3" fillId="6" borderId="11" xfId="4" applyNumberFormat="1" applyFont="1" applyFill="1" applyBorder="1" applyAlignment="1" applyProtection="1">
      <alignment horizontal="center" vertical="center" wrapText="1"/>
    </xf>
    <xf numFmtId="49" fontId="3" fillId="6" borderId="12" xfId="4" applyNumberFormat="1" applyFont="1" applyFill="1" applyBorder="1" applyAlignment="1" applyProtection="1">
      <alignment horizontal="center" vertical="center" wrapText="1"/>
    </xf>
    <xf numFmtId="49" fontId="14" fillId="6" borderId="1" xfId="0" applyNumberFormat="1" applyFont="1" applyFill="1" applyBorder="1" applyAlignment="1" applyProtection="1">
      <alignment horizontal="left" vertical="center" indent="3"/>
    </xf>
    <xf numFmtId="49" fontId="14" fillId="6" borderId="1" xfId="0" applyNumberFormat="1" applyFont="1" applyFill="1" applyBorder="1" applyAlignment="1" applyProtection="1">
      <alignment horizontal="left" vertical="center" indent="2"/>
    </xf>
    <xf numFmtId="0" fontId="20" fillId="0" borderId="0" xfId="1" applyFont="1" applyFill="1" applyAlignment="1" applyProtection="1">
      <alignment horizontal="right" vertical="top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33</xdr:row>
      <xdr:rowOff>0</xdr:rowOff>
    </xdr:from>
    <xdr:to>
      <xdr:col>5</xdr:col>
      <xdr:colOff>228600</xdr:colOff>
      <xdr:row>33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6991350" y="7750969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38100</xdr:colOff>
      <xdr:row>22</xdr:row>
      <xdr:rowOff>0</xdr:rowOff>
    </xdr:from>
    <xdr:to>
      <xdr:col>56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5981819" y="3976688"/>
          <a:ext cx="190500" cy="500062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59</xdr:col>
      <xdr:colOff>0</xdr:colOff>
      <xdr:row>3</xdr:row>
      <xdr:rowOff>9525</xdr:rowOff>
    </xdr:from>
    <xdr:to>
      <xdr:col>59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26979563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3</xdr:row>
      <xdr:rowOff>9525</xdr:rowOff>
    </xdr:from>
    <xdr:to>
      <xdr:col>14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8312944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61</xdr:col>
      <xdr:colOff>38100</xdr:colOff>
      <xdr:row>27</xdr:row>
      <xdr:rowOff>0</xdr:rowOff>
    </xdr:from>
    <xdr:to>
      <xdr:col>61</xdr:col>
      <xdr:colOff>228600</xdr:colOff>
      <xdr:row>27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35042475" y="48577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61</xdr:col>
      <xdr:colOff>38100</xdr:colOff>
      <xdr:row>27</xdr:row>
      <xdr:rowOff>0</xdr:rowOff>
    </xdr:from>
    <xdr:to>
      <xdr:col>61</xdr:col>
      <xdr:colOff>228600</xdr:colOff>
      <xdr:row>27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35042475" y="48577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61</xdr:col>
      <xdr:colOff>38100</xdr:colOff>
      <xdr:row>27</xdr:row>
      <xdr:rowOff>0</xdr:rowOff>
    </xdr:from>
    <xdr:to>
      <xdr:col>61</xdr:col>
      <xdr:colOff>228600</xdr:colOff>
      <xdr:row>27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35042475" y="48577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3</xdr:row>
      <xdr:rowOff>9525</xdr:rowOff>
    </xdr:from>
    <xdr:to>
      <xdr:col>28</xdr:col>
      <xdr:colOff>228600</xdr:colOff>
      <xdr:row>4</xdr:row>
      <xdr:rowOff>161925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4349413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38100</xdr:colOff>
      <xdr:row>1</xdr:row>
      <xdr:rowOff>9525</xdr:rowOff>
    </xdr:from>
    <xdr:to>
      <xdr:col>42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20076319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56</xdr:col>
      <xdr:colOff>38100</xdr:colOff>
      <xdr:row>1</xdr:row>
      <xdr:rowOff>9525</xdr:rowOff>
    </xdr:from>
    <xdr:to>
      <xdr:col>56</xdr:col>
      <xdr:colOff>228600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25981819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!!!&#1054;&#1073;&#1097;&#1072;&#1103;!!!\&#1064;&#1072;&#1073;&#1083;&#1086;&#1085;&#1099;\&#1058;&#1072;&#1088;&#1080;&#1092;&#1099;%202022-2023\FAS.JKH.OPEN.INFO.REQUEST.G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29.04.2019</v>
          </cell>
        </row>
        <row r="20">
          <cell r="F20" t="str">
            <v>05-657</v>
          </cell>
        </row>
        <row r="24">
          <cell r="F24" t="str">
            <v>28.04.2021</v>
          </cell>
        </row>
        <row r="25">
          <cell r="F25" t="str">
            <v>05-810</v>
          </cell>
        </row>
      </sheetData>
      <sheetData sheetId="5"/>
      <sheetData sheetId="6">
        <row r="21">
          <cell r="E21" t="str">
            <v>Тариф на горячую воду в закрытой системе горячего водоснабжения (горячее водоснабжение)</v>
          </cell>
          <cell r="J21" t="str">
            <v>Тариф на горячую воду в закрытой системе горячего водоснабжения (горячее водоснабжение)</v>
          </cell>
          <cell r="N21" t="str">
            <v>Сургутский муниципальный район, Лянтор (71826105);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topLeftCell="A4" zoomScale="80" zoomScaleNormal="80" workbookViewId="0">
      <selection activeCell="C15" sqref="C15"/>
    </sheetView>
  </sheetViews>
  <sheetFormatPr defaultColWidth="10.5703125" defaultRowHeight="11.25"/>
  <cols>
    <col min="1" max="1" width="6.28515625" style="1" bestFit="1" customWidth="1"/>
    <col min="2" max="2" width="46.7109375" style="1" customWidth="1"/>
    <col min="3" max="3" width="35.7109375" style="1" customWidth="1"/>
    <col min="4" max="4" width="3.7109375" style="1" customWidth="1"/>
    <col min="5" max="6" width="11.7109375" style="1" customWidth="1"/>
    <col min="7" max="8" width="35.7109375" style="1" customWidth="1"/>
    <col min="9" max="9" width="84.85546875" style="1" customWidth="1"/>
    <col min="10" max="10" width="10.5703125" style="1"/>
    <col min="11" max="12" width="10.5703125" style="2"/>
    <col min="13" max="16384" width="10.5703125" style="1"/>
  </cols>
  <sheetData>
    <row r="1" spans="1:29" hidden="1">
      <c r="P1" s="3"/>
      <c r="AC1" s="4"/>
    </row>
    <row r="2" spans="1:29" hidden="1"/>
    <row r="3" spans="1:29" hidden="1"/>
    <row r="4" spans="1:29" ht="3" customHeight="1">
      <c r="A4" s="5"/>
      <c r="B4" s="5"/>
      <c r="C4" s="5"/>
      <c r="D4" s="5"/>
      <c r="E4" s="5"/>
      <c r="F4" s="5"/>
      <c r="G4" s="5"/>
      <c r="H4" s="6"/>
      <c r="I4" s="6"/>
    </row>
    <row r="5" spans="1:29" ht="26.1" customHeight="1">
      <c r="A5" s="7" t="s">
        <v>0</v>
      </c>
      <c r="B5" s="7"/>
      <c r="C5" s="7"/>
      <c r="D5" s="7"/>
      <c r="E5" s="7"/>
      <c r="F5" s="7"/>
      <c r="G5" s="7"/>
      <c r="H5" s="7"/>
      <c r="I5" s="8"/>
    </row>
    <row r="6" spans="1:29" ht="3" customHeight="1">
      <c r="A6" s="5"/>
      <c r="B6" s="9"/>
      <c r="C6" s="9"/>
      <c r="D6" s="9"/>
      <c r="E6" s="9"/>
      <c r="F6" s="9"/>
      <c r="G6" s="9"/>
      <c r="H6" s="10"/>
      <c r="I6" s="11"/>
    </row>
    <row r="7" spans="1:29" ht="18.75">
      <c r="A7" s="5"/>
      <c r="B7" s="12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C7" s="13" t="str">
        <f>IF(datePr_ch="",IF(datePr="","",datePr),datePr_ch)</f>
        <v>28.04.2021</v>
      </c>
      <c r="D7" s="13"/>
      <c r="E7" s="13"/>
      <c r="F7" s="13"/>
      <c r="G7" s="13"/>
      <c r="H7" s="13"/>
      <c r="I7" s="14"/>
      <c r="J7" s="15"/>
    </row>
    <row r="8" spans="1:29" ht="30">
      <c r="A8" s="5"/>
      <c r="B8" s="12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C8" s="13" t="str">
        <f>IF(numberPr_ch="",IF(numberPr="","",numberPr),numberPr_ch)</f>
        <v>05-810</v>
      </c>
      <c r="D8" s="13"/>
      <c r="E8" s="13"/>
      <c r="F8" s="13"/>
      <c r="G8" s="13"/>
      <c r="H8" s="13"/>
      <c r="I8" s="14"/>
      <c r="J8" s="15"/>
    </row>
    <row r="9" spans="1:29">
      <c r="A9" s="5"/>
      <c r="B9" s="9"/>
      <c r="C9" s="9"/>
      <c r="D9" s="9"/>
      <c r="E9" s="9"/>
      <c r="F9" s="9"/>
      <c r="G9" s="9"/>
      <c r="H9" s="10"/>
      <c r="I9" s="11"/>
    </row>
    <row r="10" spans="1:29" ht="21" customHeight="1">
      <c r="A10" s="16" t="s">
        <v>1</v>
      </c>
      <c r="B10" s="16"/>
      <c r="C10" s="16"/>
      <c r="D10" s="16"/>
      <c r="E10" s="16"/>
      <c r="F10" s="16"/>
      <c r="G10" s="16"/>
      <c r="H10" s="16"/>
      <c r="I10" s="17" t="s">
        <v>2</v>
      </c>
    </row>
    <row r="11" spans="1:29" ht="21" customHeight="1">
      <c r="A11" s="18" t="s">
        <v>3</v>
      </c>
      <c r="B11" s="19" t="s">
        <v>4</v>
      </c>
      <c r="C11" s="19" t="s">
        <v>5</v>
      </c>
      <c r="D11" s="20" t="s">
        <v>6</v>
      </c>
      <c r="E11" s="21"/>
      <c r="F11" s="22"/>
      <c r="G11" s="19" t="s">
        <v>7</v>
      </c>
      <c r="H11" s="19" t="s">
        <v>8</v>
      </c>
      <c r="I11" s="17"/>
    </row>
    <row r="12" spans="1:29" ht="21" customHeight="1">
      <c r="A12" s="23"/>
      <c r="B12" s="24"/>
      <c r="C12" s="24"/>
      <c r="D12" s="25" t="s">
        <v>9</v>
      </c>
      <c r="E12" s="26"/>
      <c r="F12" s="27" t="s">
        <v>10</v>
      </c>
      <c r="G12" s="24"/>
      <c r="H12" s="24"/>
      <c r="I12" s="17"/>
    </row>
    <row r="13" spans="1:29" ht="12" customHeight="1">
      <c r="A13" s="28" t="s">
        <v>11</v>
      </c>
      <c r="B13" s="28" t="s">
        <v>12</v>
      </c>
      <c r="C13" s="28" t="s">
        <v>13</v>
      </c>
      <c r="D13" s="29" t="s">
        <v>14</v>
      </c>
      <c r="E13" s="29"/>
      <c r="F13" s="28" t="s">
        <v>15</v>
      </c>
      <c r="G13" s="28" t="s">
        <v>16</v>
      </c>
      <c r="H13" s="28" t="s">
        <v>17</v>
      </c>
      <c r="I13" s="28" t="s">
        <v>18</v>
      </c>
    </row>
    <row r="14" spans="1:29" ht="14.25" customHeight="1">
      <c r="A14" s="30">
        <v>1</v>
      </c>
      <c r="B14" s="31" t="s">
        <v>19</v>
      </c>
      <c r="C14" s="32"/>
      <c r="D14" s="32"/>
      <c r="E14" s="32"/>
      <c r="F14" s="32"/>
      <c r="G14" s="32"/>
      <c r="H14" s="32"/>
      <c r="I14" s="33"/>
      <c r="J14" s="34"/>
    </row>
    <row r="15" spans="1:29" ht="56.25">
      <c r="A15" s="30" t="s">
        <v>20</v>
      </c>
      <c r="B15" s="35" t="s">
        <v>21</v>
      </c>
      <c r="C15" s="35" t="s">
        <v>21</v>
      </c>
      <c r="D15" s="36" t="s">
        <v>21</v>
      </c>
      <c r="E15" s="37"/>
      <c r="F15" s="35" t="s">
        <v>21</v>
      </c>
      <c r="G15" s="38" t="s">
        <v>22</v>
      </c>
      <c r="H15" s="39"/>
      <c r="I15" s="40" t="s">
        <v>23</v>
      </c>
      <c r="J15" s="34"/>
    </row>
    <row r="16" spans="1:29" ht="18.75">
      <c r="A16" s="41">
        <v>2</v>
      </c>
      <c r="B16" s="42" t="s">
        <v>24</v>
      </c>
      <c r="C16" s="43"/>
      <c r="D16" s="43"/>
      <c r="E16" s="44"/>
      <c r="F16" s="44"/>
      <c r="G16" s="44" t="s">
        <v>21</v>
      </c>
      <c r="H16" s="44"/>
      <c r="I16" s="45"/>
      <c r="J16" s="34"/>
    </row>
    <row r="17" spans="1:12" ht="30">
      <c r="A17" s="46" t="s">
        <v>25</v>
      </c>
      <c r="B17" s="4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C17" s="48" t="str">
        <f>IF('[1]Перечень тарифов'!J21="","наименование отсутствует","" &amp; '[1]Перечень тарифов'!J21 &amp; "")</f>
        <v>Тариф на горячую воду в закрытой системе горячего водоснабжения (горячее водоснабжение)</v>
      </c>
      <c r="D17" s="35"/>
      <c r="E17" s="49" t="s">
        <v>26</v>
      </c>
      <c r="F17" s="50" t="s">
        <v>27</v>
      </c>
      <c r="G17" s="38" t="s">
        <v>28</v>
      </c>
      <c r="H17" s="35" t="s">
        <v>21</v>
      </c>
      <c r="I17" s="51" t="s">
        <v>29</v>
      </c>
      <c r="J17" s="34"/>
    </row>
    <row r="18" spans="1:12" s="54" customFormat="1" ht="30">
      <c r="A18" s="46"/>
      <c r="B18" s="47"/>
      <c r="C18" s="48"/>
      <c r="D18" s="52" t="s">
        <v>30</v>
      </c>
      <c r="E18" s="49" t="s">
        <v>31</v>
      </c>
      <c r="F18" s="50" t="s">
        <v>32</v>
      </c>
      <c r="G18" s="38" t="s">
        <v>28</v>
      </c>
      <c r="H18" s="35" t="s">
        <v>21</v>
      </c>
      <c r="I18" s="53"/>
      <c r="J18" s="34"/>
      <c r="K18" s="2"/>
      <c r="L18" s="2"/>
    </row>
    <row r="19" spans="1:12" ht="18.75">
      <c r="A19" s="46"/>
      <c r="B19" s="47"/>
      <c r="C19" s="48"/>
      <c r="D19" s="55"/>
      <c r="E19" s="56" t="s">
        <v>33</v>
      </c>
      <c r="F19" s="57"/>
      <c r="G19" s="57"/>
      <c r="H19" s="58"/>
      <c r="I19" s="59"/>
      <c r="J19" s="34"/>
    </row>
    <row r="20" spans="1:12" ht="18.75">
      <c r="A20" s="60" t="s">
        <v>13</v>
      </c>
      <c r="B20" s="31" t="s">
        <v>34</v>
      </c>
      <c r="C20" s="31"/>
      <c r="D20" s="31"/>
      <c r="E20" s="31"/>
      <c r="F20" s="31"/>
      <c r="G20" s="31"/>
      <c r="H20" s="31"/>
      <c r="I20" s="61"/>
      <c r="J20" s="34"/>
    </row>
    <row r="21" spans="1:12" ht="33.75">
      <c r="A21" s="30" t="s">
        <v>35</v>
      </c>
      <c r="B21" s="35" t="s">
        <v>21</v>
      </c>
      <c r="C21" s="35" t="s">
        <v>21</v>
      </c>
      <c r="D21" s="36" t="s">
        <v>21</v>
      </c>
      <c r="E21" s="37"/>
      <c r="F21" s="35" t="s">
        <v>21</v>
      </c>
      <c r="G21" s="35" t="s">
        <v>21</v>
      </c>
      <c r="H21" s="62" t="s">
        <v>36</v>
      </c>
      <c r="I21" s="40" t="s">
        <v>37</v>
      </c>
      <c r="J21" s="34"/>
    </row>
    <row r="22" spans="1:12" ht="18.75">
      <c r="A22" s="60" t="s">
        <v>14</v>
      </c>
      <c r="B22" s="31" t="s">
        <v>38</v>
      </c>
      <c r="C22" s="31"/>
      <c r="D22" s="31"/>
      <c r="E22" s="31"/>
      <c r="F22" s="31"/>
      <c r="G22" s="31"/>
      <c r="H22" s="31"/>
      <c r="I22" s="61"/>
      <c r="J22" s="34"/>
    </row>
    <row r="23" spans="1:12" ht="18.75">
      <c r="A23" s="46" t="s">
        <v>39</v>
      </c>
      <c r="B23" s="4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C23" s="48" t="str">
        <f>IF('[1]Перечень тарифов'!J21="","наименование отсутствует","" &amp; '[1]Перечень тарифов'!J21 &amp; "")</f>
        <v>Тариф на горячую воду в закрытой системе горячего водоснабжения (горячее водоснабжение)</v>
      </c>
      <c r="D23" s="35"/>
      <c r="E23" s="49" t="s">
        <v>26</v>
      </c>
      <c r="F23" s="50" t="s">
        <v>27</v>
      </c>
      <c r="G23" s="63">
        <v>91996.85</v>
      </c>
      <c r="H23" s="35" t="s">
        <v>21</v>
      </c>
      <c r="I23" s="51" t="s">
        <v>40</v>
      </c>
      <c r="J23" s="34"/>
    </row>
    <row r="24" spans="1:12" s="54" customFormat="1" ht="18.75">
      <c r="A24" s="46"/>
      <c r="B24" s="47"/>
      <c r="C24" s="48"/>
      <c r="D24" s="52" t="s">
        <v>30</v>
      </c>
      <c r="E24" s="49" t="s">
        <v>31</v>
      </c>
      <c r="F24" s="50" t="s">
        <v>32</v>
      </c>
      <c r="G24" s="63">
        <v>103638.32</v>
      </c>
      <c r="H24" s="35" t="s">
        <v>21</v>
      </c>
      <c r="I24" s="53"/>
      <c r="J24" s="34"/>
      <c r="K24" s="2"/>
      <c r="L24" s="2"/>
    </row>
    <row r="25" spans="1:12" ht="18.75">
      <c r="A25" s="46"/>
      <c r="B25" s="47"/>
      <c r="C25" s="48"/>
      <c r="D25" s="55"/>
      <c r="E25" s="56" t="s">
        <v>33</v>
      </c>
      <c r="F25" s="64"/>
      <c r="G25" s="64"/>
      <c r="H25" s="58"/>
      <c r="I25" s="59"/>
      <c r="J25" s="34"/>
    </row>
    <row r="26" spans="1:12" ht="18.75">
      <c r="A26" s="60" t="s">
        <v>15</v>
      </c>
      <c r="B26" s="31" t="s">
        <v>41</v>
      </c>
      <c r="C26" s="31"/>
      <c r="D26" s="31"/>
      <c r="E26" s="31"/>
      <c r="F26" s="31"/>
      <c r="G26" s="31"/>
      <c r="H26" s="31"/>
      <c r="I26" s="61"/>
      <c r="J26" s="34"/>
    </row>
    <row r="27" spans="1:12" ht="18.75">
      <c r="A27" s="65" t="s">
        <v>42</v>
      </c>
      <c r="B27" s="4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C27" s="48" t="str">
        <f>IF('[1]Перечень тарифов'!J21="","наименование отсутствует","" &amp; '[1]Перечень тарифов'!J21 &amp; "")</f>
        <v>Тариф на горячую воду в закрытой системе горячего водоснабжения (горячее водоснабжение)</v>
      </c>
      <c r="D27" s="35"/>
      <c r="E27" s="49" t="s">
        <v>26</v>
      </c>
      <c r="F27" s="50" t="s">
        <v>27</v>
      </c>
      <c r="G27" s="63">
        <v>410.93700000000001</v>
      </c>
      <c r="H27" s="35" t="s">
        <v>21</v>
      </c>
      <c r="I27" s="51" t="s">
        <v>43</v>
      </c>
      <c r="J27" s="34"/>
    </row>
    <row r="28" spans="1:12" s="54" customFormat="1" ht="18.75">
      <c r="A28" s="66"/>
      <c r="B28" s="47"/>
      <c r="C28" s="48"/>
      <c r="D28" s="52" t="s">
        <v>30</v>
      </c>
      <c r="E28" s="49" t="s">
        <v>31</v>
      </c>
      <c r="F28" s="50" t="s">
        <v>32</v>
      </c>
      <c r="G28" s="63">
        <v>410.93700000000001</v>
      </c>
      <c r="H28" s="35" t="s">
        <v>21</v>
      </c>
      <c r="I28" s="53"/>
      <c r="J28" s="34"/>
      <c r="K28" s="2"/>
      <c r="L28" s="2"/>
    </row>
    <row r="29" spans="1:12" ht="18.75">
      <c r="A29" s="67"/>
      <c r="B29" s="47"/>
      <c r="C29" s="48"/>
      <c r="D29" s="55"/>
      <c r="E29" s="56" t="s">
        <v>33</v>
      </c>
      <c r="F29" s="64"/>
      <c r="G29" s="64"/>
      <c r="H29" s="58"/>
      <c r="I29" s="59"/>
      <c r="J29" s="34"/>
    </row>
    <row r="30" spans="1:12" ht="18.75">
      <c r="A30" s="60" t="s">
        <v>16</v>
      </c>
      <c r="B30" s="31" t="s">
        <v>44</v>
      </c>
      <c r="C30" s="31"/>
      <c r="D30" s="31"/>
      <c r="E30" s="31"/>
      <c r="F30" s="31"/>
      <c r="G30" s="31"/>
      <c r="H30" s="31"/>
      <c r="I30" s="61"/>
      <c r="J30" s="34"/>
    </row>
    <row r="31" spans="1:12" ht="18.75">
      <c r="A31" s="65" t="s">
        <v>45</v>
      </c>
      <c r="B31" s="4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C31" s="48" t="str">
        <f>IF('[1]Перечень тарифов'!J21="","наименование отсутствует","" &amp; '[1]Перечень тарифов'!J21 &amp; "")</f>
        <v>Тариф на горячую воду в закрытой системе горячего водоснабжения (горячее водоснабжение)</v>
      </c>
      <c r="D31" s="35"/>
      <c r="E31" s="49" t="s">
        <v>26</v>
      </c>
      <c r="F31" s="50" t="s">
        <v>32</v>
      </c>
      <c r="G31" s="63">
        <v>0</v>
      </c>
      <c r="H31" s="35" t="s">
        <v>21</v>
      </c>
      <c r="I31" s="51" t="s">
        <v>46</v>
      </c>
      <c r="J31" s="34"/>
      <c r="L31" s="2" t="s">
        <v>47</v>
      </c>
    </row>
    <row r="32" spans="1:12" ht="18.75">
      <c r="A32" s="67"/>
      <c r="B32" s="47"/>
      <c r="C32" s="48"/>
      <c r="D32" s="55"/>
      <c r="E32" s="56" t="s">
        <v>33</v>
      </c>
      <c r="F32" s="64"/>
      <c r="G32" s="64"/>
      <c r="H32" s="58"/>
      <c r="I32" s="59"/>
      <c r="J32" s="34"/>
    </row>
    <row r="33" spans="1:12" ht="18.75">
      <c r="A33" s="60" t="s">
        <v>17</v>
      </c>
      <c r="B33" s="31" t="s">
        <v>48</v>
      </c>
      <c r="C33" s="31"/>
      <c r="D33" s="31"/>
      <c r="E33" s="31"/>
      <c r="F33" s="31"/>
      <c r="G33" s="31"/>
      <c r="H33" s="31"/>
      <c r="I33" s="61"/>
      <c r="J33" s="34"/>
    </row>
    <row r="34" spans="1:12" ht="18.75">
      <c r="A34" s="65" t="s">
        <v>49</v>
      </c>
      <c r="B34" s="4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C34" s="48" t="str">
        <f>IF('[1]Перечень тарифов'!J21="","наименование отсутствует","" &amp; '[1]Перечень тарифов'!J21 &amp; "")</f>
        <v>Тариф на горячую воду в закрытой системе горячего водоснабжения (горячее водоснабжение)</v>
      </c>
      <c r="D34" s="35"/>
      <c r="E34" s="49" t="s">
        <v>26</v>
      </c>
      <c r="F34" s="50" t="s">
        <v>32</v>
      </c>
      <c r="G34" s="63">
        <v>0</v>
      </c>
      <c r="H34" s="35" t="s">
        <v>21</v>
      </c>
      <c r="I34" s="51" t="s">
        <v>50</v>
      </c>
      <c r="J34" s="34"/>
    </row>
    <row r="35" spans="1:12" ht="18.75">
      <c r="A35" s="67"/>
      <c r="B35" s="47"/>
      <c r="C35" s="48"/>
      <c r="D35" s="55"/>
      <c r="E35" s="56" t="s">
        <v>33</v>
      </c>
      <c r="F35" s="64"/>
      <c r="G35" s="64"/>
      <c r="H35" s="58"/>
      <c r="I35" s="59"/>
      <c r="J35" s="34"/>
    </row>
    <row r="36" spans="1:12" s="68" customFormat="1">
      <c r="A36" s="69"/>
      <c r="B36" s="69"/>
      <c r="C36" s="69"/>
      <c r="D36" s="69"/>
      <c r="E36" s="69"/>
      <c r="F36" s="69"/>
      <c r="G36" s="69"/>
      <c r="H36" s="69"/>
      <c r="I36" s="69"/>
      <c r="K36" s="70"/>
      <c r="L36" s="70"/>
    </row>
    <row r="37" spans="1:12" ht="14.25">
      <c r="A37" s="71">
        <v>1</v>
      </c>
      <c r="B37" s="72" t="s">
        <v>51</v>
      </c>
      <c r="C37" s="72"/>
      <c r="D37" s="72"/>
      <c r="E37" s="72"/>
      <c r="F37" s="72"/>
      <c r="G37" s="72"/>
      <c r="H37" s="72"/>
      <c r="I37" s="72"/>
    </row>
  </sheetData>
  <mergeCells count="43">
    <mergeCell ref="B37:I37"/>
    <mergeCell ref="B33:H33"/>
    <mergeCell ref="A34:A35"/>
    <mergeCell ref="B34:B35"/>
    <mergeCell ref="C34:C35"/>
    <mergeCell ref="I34:I35"/>
    <mergeCell ref="B30:H30"/>
    <mergeCell ref="A31:A32"/>
    <mergeCell ref="B31:B32"/>
    <mergeCell ref="C31:C32"/>
    <mergeCell ref="I31:I32"/>
    <mergeCell ref="I23:I25"/>
    <mergeCell ref="B26:H26"/>
    <mergeCell ref="A27:A29"/>
    <mergeCell ref="B27:B29"/>
    <mergeCell ref="C27:C29"/>
    <mergeCell ref="I27:I29"/>
    <mergeCell ref="D21:E21"/>
    <mergeCell ref="B22:H22"/>
    <mergeCell ref="A23:A25"/>
    <mergeCell ref="B23:B25"/>
    <mergeCell ref="C23:C25"/>
    <mergeCell ref="A17:A19"/>
    <mergeCell ref="B17:B19"/>
    <mergeCell ref="C17:C19"/>
    <mergeCell ref="I17:I19"/>
    <mergeCell ref="B20:H20"/>
    <mergeCell ref="H11:H12"/>
    <mergeCell ref="D12:E12"/>
    <mergeCell ref="D13:E13"/>
    <mergeCell ref="B14:H14"/>
    <mergeCell ref="D15:E15"/>
    <mergeCell ref="B16:H16"/>
    <mergeCell ref="A5:H5"/>
    <mergeCell ref="C7:H7"/>
    <mergeCell ref="C8:H8"/>
    <mergeCell ref="A10:H10"/>
    <mergeCell ref="I10:I12"/>
    <mergeCell ref="A11:A12"/>
    <mergeCell ref="B11:B12"/>
    <mergeCell ref="C11:C12"/>
    <mergeCell ref="D11:F11"/>
    <mergeCell ref="G11:G12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G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17:G18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21 H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34 I31 I16:I17 I23 I2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34:F34 E31:F31 E17:F18 E23:F24 E27:F28"/>
    <dataValidation type="decimal" allowBlank="1" showErrorMessage="1" errorTitle="Ошибка" error="Допускается ввод только действительных чисел!" sqref="G34 G31 G23:G24 G27:G28">
      <formula1>-9.99999999999999E+23</formula1>
      <formula2>9.99999999999999E+23</formula2>
    </dataValidation>
  </dataValidations>
  <hyperlinks>
    <hyperlink ref="H21" location="'Форма 1.11.1'!$K$21" tooltip="Кликните по гиперссылке, чтобы перейти по гиперссылке или отредактировать её" display="https://portal.eias.ru/Portal/DownloadPage.aspx?type=12&amp;guid=999d7391-355e-45dd-8257-c3a2aeb53186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0"/>
  <sheetViews>
    <sheetView topLeftCell="A4" zoomScale="80" zoomScaleNormal="80" workbookViewId="0">
      <selection activeCell="B34" sqref="B34"/>
    </sheetView>
  </sheetViews>
  <sheetFormatPr defaultColWidth="10.5703125" defaultRowHeight="11.25"/>
  <cols>
    <col min="1" max="1" width="12.7109375" style="1" customWidth="1"/>
    <col min="2" max="2" width="47.42578125" style="1" customWidth="1"/>
    <col min="3" max="3" width="1.42578125" style="1" hidden="1" customWidth="1"/>
    <col min="4" max="4" width="1.7109375" style="1" hidden="1" customWidth="1"/>
    <col min="5" max="5" width="20.7109375" style="1" customWidth="1"/>
    <col min="6" max="6" width="15.85546875" style="1" customWidth="1"/>
    <col min="7" max="7" width="15.5703125" style="1" customWidth="1"/>
    <col min="8" max="12" width="23.7109375" style="1" hidden="1" customWidth="1"/>
    <col min="13" max="13" width="1.7109375" style="1" hidden="1" customWidth="1"/>
    <col min="14" max="14" width="11.7109375" style="1" customWidth="1"/>
    <col min="15" max="15" width="3.7109375" style="1" customWidth="1"/>
    <col min="16" max="16" width="11.7109375" style="1" customWidth="1"/>
    <col min="17" max="17" width="9.28515625" style="1" customWidth="1"/>
    <col min="18" max="18" width="1.7109375" style="1" hidden="1" customWidth="1"/>
    <col min="19" max="19" width="21.5703125" style="1" customWidth="1"/>
    <col min="20" max="20" width="16.28515625" style="1" customWidth="1"/>
    <col min="21" max="21" width="16" style="1" customWidth="1"/>
    <col min="22" max="26" width="23.7109375" style="1" hidden="1" customWidth="1"/>
    <col min="27" max="27" width="1.7109375" style="1" hidden="1" customWidth="1"/>
    <col min="28" max="28" width="11.7109375" style="1" customWidth="1"/>
    <col min="29" max="29" width="3.7109375" style="1" customWidth="1"/>
    <col min="30" max="30" width="11.7109375" style="1" customWidth="1"/>
    <col min="31" max="31" width="9.7109375" style="1" customWidth="1"/>
    <col min="32" max="32" width="1.7109375" style="1" hidden="1" customWidth="1"/>
    <col min="33" max="33" width="17.5703125" style="1" customWidth="1"/>
    <col min="34" max="34" width="15.85546875" style="1" customWidth="1"/>
    <col min="35" max="35" width="15.5703125" style="1" customWidth="1"/>
    <col min="36" max="40" width="23.7109375" style="1" hidden="1" customWidth="1"/>
    <col min="41" max="41" width="1.7109375" style="1" hidden="1" customWidth="1"/>
    <col min="42" max="42" width="11.7109375" style="1" customWidth="1"/>
    <col min="43" max="43" width="3.7109375" style="1" customWidth="1"/>
    <col min="44" max="44" width="11.7109375" style="1" customWidth="1"/>
    <col min="45" max="45" width="9.28515625" style="1" customWidth="1"/>
    <col min="46" max="46" width="1.7109375" style="1" hidden="1" customWidth="1"/>
    <col min="47" max="47" width="20.7109375" style="1" customWidth="1"/>
    <col min="48" max="48" width="15.7109375" style="1" customWidth="1"/>
    <col min="49" max="49" width="15.5703125" style="1" customWidth="1"/>
    <col min="50" max="54" width="23.7109375" style="1" hidden="1" customWidth="1"/>
    <col min="55" max="55" width="1.7109375" style="1" hidden="1" customWidth="1"/>
    <col min="56" max="56" width="11.7109375" style="1" customWidth="1"/>
    <col min="57" max="57" width="3.7109375" style="1" customWidth="1"/>
    <col min="58" max="58" width="11.7109375" style="1" customWidth="1"/>
    <col min="59" max="59" width="9.28515625" style="1" hidden="1" customWidth="1"/>
    <col min="60" max="60" width="4.7109375" style="1" customWidth="1"/>
    <col min="61" max="61" width="115.7109375" style="1" customWidth="1"/>
    <col min="62" max="63" width="10.5703125" style="74"/>
    <col min="64" max="64" width="11.140625" style="74" customWidth="1"/>
    <col min="65" max="73" width="10.5703125" style="74"/>
    <col min="74" max="16384" width="10.5703125" style="1"/>
  </cols>
  <sheetData>
    <row r="1" spans="1:73" ht="14.25" hidden="1" customHeight="1">
      <c r="G1" s="73"/>
      <c r="H1" s="73"/>
      <c r="I1" s="73"/>
      <c r="J1" s="73"/>
      <c r="K1" s="73"/>
      <c r="L1" s="73"/>
      <c r="M1" s="73"/>
      <c r="N1" s="73"/>
      <c r="U1" s="73"/>
      <c r="V1" s="73"/>
      <c r="W1" s="73"/>
      <c r="X1" s="73"/>
      <c r="Y1" s="73"/>
      <c r="Z1" s="73"/>
      <c r="AA1" s="73"/>
      <c r="AB1" s="73"/>
      <c r="AI1" s="73"/>
      <c r="AJ1" s="73"/>
      <c r="AK1" s="73"/>
      <c r="AL1" s="73"/>
      <c r="AM1" s="73"/>
      <c r="AN1" s="73"/>
      <c r="AO1" s="73"/>
      <c r="AP1" s="73"/>
      <c r="AW1" s="73"/>
      <c r="AX1" s="73"/>
      <c r="AY1" s="73"/>
      <c r="AZ1" s="73"/>
      <c r="BA1" s="73"/>
      <c r="BB1" s="73"/>
      <c r="BC1" s="73"/>
      <c r="BD1" s="73"/>
    </row>
    <row r="2" spans="1:73" ht="14.25" hidden="1" customHeight="1">
      <c r="Q2" s="73"/>
      <c r="AE2" s="73"/>
      <c r="AS2" s="73"/>
      <c r="BG2" s="73"/>
    </row>
    <row r="3" spans="1:73" ht="14.25" hidden="1" customHeight="1"/>
    <row r="4" spans="1:73" ht="3" customHeight="1">
      <c r="A4" s="5"/>
      <c r="B4" s="5"/>
      <c r="C4" s="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</row>
    <row r="5" spans="1:73" ht="26.1" customHeight="1">
      <c r="A5" s="76" t="s">
        <v>52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8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U5" s="1"/>
    </row>
    <row r="6" spans="1:73" ht="3" customHeight="1">
      <c r="A6" s="5"/>
      <c r="B6" s="5"/>
      <c r="C6" s="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U6" s="1"/>
    </row>
    <row r="7" spans="1:73" s="80" customFormat="1" ht="6" hidden="1">
      <c r="A7" s="81"/>
      <c r="B7" s="82"/>
      <c r="C7" s="83"/>
      <c r="D7" s="83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5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</row>
    <row r="8" spans="1:73" s="87" customFormat="1" ht="18.75">
      <c r="A8" s="88"/>
      <c r="B8" s="12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C8" s="89"/>
      <c r="D8" s="89"/>
      <c r="E8" s="90" t="str">
        <f>IF(datePr_ch="",IF(datePr="","",datePr),datePr_ch)</f>
        <v>28.04.2021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2"/>
      <c r="BI8" s="93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</row>
    <row r="9" spans="1:73" s="87" customFormat="1" ht="30">
      <c r="A9" s="88"/>
      <c r="B9" s="12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C9" s="89"/>
      <c r="D9" s="89"/>
      <c r="E9" s="90" t="str">
        <f>IF(numberPr_ch="",IF(numberPr="","",numberPr),numberPr_ch)</f>
        <v>05-810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2"/>
      <c r="BI9" s="93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</row>
    <row r="10" spans="1:73" s="80" customFormat="1" ht="6" hidden="1">
      <c r="A10" s="81"/>
      <c r="B10" s="82"/>
      <c r="C10" s="83"/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5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</row>
    <row r="11" spans="1:73" s="95" customFormat="1" ht="18" hidden="1" customHeight="1">
      <c r="A11" s="96"/>
      <c r="B11" s="96"/>
      <c r="C11" s="9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98" t="s">
        <v>53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98" t="s">
        <v>53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98" t="s">
        <v>53</v>
      </c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98" t="s">
        <v>53</v>
      </c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</row>
    <row r="12" spans="1:73" s="95" customFormat="1" ht="15">
      <c r="A12" s="97"/>
      <c r="B12" s="97"/>
      <c r="C12" s="97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 t="s">
        <v>30</v>
      </c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 t="s">
        <v>30</v>
      </c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 t="s">
        <v>30</v>
      </c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</row>
    <row r="13" spans="1:73" ht="15" customHeight="1">
      <c r="A13" s="101" t="s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 t="s">
        <v>2</v>
      </c>
      <c r="BU13" s="1"/>
    </row>
    <row r="14" spans="1:73" ht="15" customHeight="1">
      <c r="A14" s="101" t="s">
        <v>3</v>
      </c>
      <c r="B14" s="101" t="s">
        <v>54</v>
      </c>
      <c r="C14" s="101"/>
      <c r="D14" s="102" t="s">
        <v>55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1" t="s">
        <v>56</v>
      </c>
      <c r="R14" s="102" t="s">
        <v>55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1" t="s">
        <v>56</v>
      </c>
      <c r="AF14" s="102" t="s">
        <v>55</v>
      </c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1" t="s">
        <v>56</v>
      </c>
      <c r="AT14" s="102" t="s">
        <v>55</v>
      </c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1" t="s">
        <v>56</v>
      </c>
      <c r="BH14" s="103" t="s">
        <v>33</v>
      </c>
      <c r="BI14" s="101"/>
      <c r="BU14" s="1"/>
    </row>
    <row r="15" spans="1:73" ht="14.25" customHeight="1">
      <c r="A15" s="101"/>
      <c r="B15" s="101"/>
      <c r="C15" s="101"/>
      <c r="D15" s="104"/>
      <c r="E15" s="104" t="s">
        <v>57</v>
      </c>
      <c r="F15" s="105" t="s">
        <v>58</v>
      </c>
      <c r="G15" s="105"/>
      <c r="H15" s="105" t="s">
        <v>59</v>
      </c>
      <c r="I15" s="105"/>
      <c r="J15" s="106" t="s">
        <v>60</v>
      </c>
      <c r="K15" s="107"/>
      <c r="L15" s="107"/>
      <c r="M15" s="108"/>
      <c r="N15" s="109" t="s">
        <v>61</v>
      </c>
      <c r="O15" s="109"/>
      <c r="P15" s="109"/>
      <c r="Q15" s="101"/>
      <c r="R15" s="104"/>
      <c r="S15" s="104" t="s">
        <v>57</v>
      </c>
      <c r="T15" s="105" t="s">
        <v>58</v>
      </c>
      <c r="U15" s="105"/>
      <c r="V15" s="105" t="s">
        <v>59</v>
      </c>
      <c r="W15" s="105"/>
      <c r="X15" s="106" t="s">
        <v>60</v>
      </c>
      <c r="Y15" s="107"/>
      <c r="Z15" s="107"/>
      <c r="AA15" s="108"/>
      <c r="AB15" s="109" t="s">
        <v>61</v>
      </c>
      <c r="AC15" s="109"/>
      <c r="AD15" s="109"/>
      <c r="AE15" s="101"/>
      <c r="AF15" s="104"/>
      <c r="AG15" s="104" t="s">
        <v>57</v>
      </c>
      <c r="AH15" s="105" t="s">
        <v>58</v>
      </c>
      <c r="AI15" s="105"/>
      <c r="AJ15" s="105" t="s">
        <v>59</v>
      </c>
      <c r="AK15" s="105"/>
      <c r="AL15" s="106" t="s">
        <v>60</v>
      </c>
      <c r="AM15" s="107"/>
      <c r="AN15" s="107"/>
      <c r="AO15" s="108"/>
      <c r="AP15" s="109" t="s">
        <v>61</v>
      </c>
      <c r="AQ15" s="109"/>
      <c r="AR15" s="109"/>
      <c r="AS15" s="101"/>
      <c r="AT15" s="104"/>
      <c r="AU15" s="104" t="s">
        <v>57</v>
      </c>
      <c r="AV15" s="105" t="s">
        <v>58</v>
      </c>
      <c r="AW15" s="105"/>
      <c r="AX15" s="105" t="s">
        <v>59</v>
      </c>
      <c r="AY15" s="105"/>
      <c r="AZ15" s="106" t="s">
        <v>60</v>
      </c>
      <c r="BA15" s="107"/>
      <c r="BB15" s="107"/>
      <c r="BC15" s="108"/>
      <c r="BD15" s="109" t="s">
        <v>61</v>
      </c>
      <c r="BE15" s="109"/>
      <c r="BF15" s="109"/>
      <c r="BG15" s="101"/>
      <c r="BH15" s="103"/>
      <c r="BI15" s="101"/>
      <c r="BU15" s="1"/>
    </row>
    <row r="16" spans="1:73" ht="50.1" customHeight="1">
      <c r="A16" s="101"/>
      <c r="B16" s="101"/>
      <c r="C16" s="101"/>
      <c r="D16" s="110"/>
      <c r="E16" s="110" t="s">
        <v>62</v>
      </c>
      <c r="F16" s="108" t="s">
        <v>63</v>
      </c>
      <c r="G16" s="108" t="s">
        <v>64</v>
      </c>
      <c r="H16" s="108" t="s">
        <v>65</v>
      </c>
      <c r="I16" s="108" t="s">
        <v>66</v>
      </c>
      <c r="J16" s="108" t="s">
        <v>67</v>
      </c>
      <c r="K16" s="108" t="s">
        <v>68</v>
      </c>
      <c r="L16" s="108" t="s">
        <v>64</v>
      </c>
      <c r="M16" s="108"/>
      <c r="N16" s="111" t="s">
        <v>69</v>
      </c>
      <c r="O16" s="112" t="s">
        <v>70</v>
      </c>
      <c r="P16" s="112"/>
      <c r="Q16" s="101"/>
      <c r="R16" s="110"/>
      <c r="S16" s="110" t="s">
        <v>62</v>
      </c>
      <c r="T16" s="108" t="s">
        <v>63</v>
      </c>
      <c r="U16" s="108" t="s">
        <v>64</v>
      </c>
      <c r="V16" s="108" t="s">
        <v>65</v>
      </c>
      <c r="W16" s="108" t="s">
        <v>66</v>
      </c>
      <c r="X16" s="108" t="s">
        <v>67</v>
      </c>
      <c r="Y16" s="108" t="s">
        <v>68</v>
      </c>
      <c r="Z16" s="108" t="s">
        <v>64</v>
      </c>
      <c r="AA16" s="108"/>
      <c r="AB16" s="111" t="s">
        <v>69</v>
      </c>
      <c r="AC16" s="112" t="s">
        <v>70</v>
      </c>
      <c r="AD16" s="112"/>
      <c r="AE16" s="101"/>
      <c r="AF16" s="110"/>
      <c r="AG16" s="110" t="s">
        <v>62</v>
      </c>
      <c r="AH16" s="108" t="s">
        <v>63</v>
      </c>
      <c r="AI16" s="108" t="s">
        <v>64</v>
      </c>
      <c r="AJ16" s="108" t="s">
        <v>65</v>
      </c>
      <c r="AK16" s="108" t="s">
        <v>66</v>
      </c>
      <c r="AL16" s="108" t="s">
        <v>67</v>
      </c>
      <c r="AM16" s="108" t="s">
        <v>68</v>
      </c>
      <c r="AN16" s="108" t="s">
        <v>64</v>
      </c>
      <c r="AO16" s="108"/>
      <c r="AP16" s="111" t="s">
        <v>69</v>
      </c>
      <c r="AQ16" s="112" t="s">
        <v>70</v>
      </c>
      <c r="AR16" s="112"/>
      <c r="AS16" s="101"/>
      <c r="AT16" s="110"/>
      <c r="AU16" s="110" t="s">
        <v>62</v>
      </c>
      <c r="AV16" s="108" t="s">
        <v>63</v>
      </c>
      <c r="AW16" s="108" t="s">
        <v>64</v>
      </c>
      <c r="AX16" s="108" t="s">
        <v>65</v>
      </c>
      <c r="AY16" s="108" t="s">
        <v>66</v>
      </c>
      <c r="AZ16" s="108" t="s">
        <v>67</v>
      </c>
      <c r="BA16" s="108" t="s">
        <v>68</v>
      </c>
      <c r="BB16" s="108" t="s">
        <v>64</v>
      </c>
      <c r="BC16" s="108"/>
      <c r="BD16" s="111" t="s">
        <v>69</v>
      </c>
      <c r="BE16" s="112" t="s">
        <v>70</v>
      </c>
      <c r="BF16" s="112"/>
      <c r="BG16" s="101"/>
      <c r="BH16" s="103"/>
      <c r="BI16" s="101"/>
      <c r="BU16" s="1"/>
    </row>
    <row r="17" spans="1:73" ht="12" customHeight="1">
      <c r="A17" s="113" t="s">
        <v>11</v>
      </c>
      <c r="B17" s="113" t="s">
        <v>12</v>
      </c>
      <c r="C17" s="114" t="str">
        <f ca="1">OFFSET(C17,0,-1)</f>
        <v>2</v>
      </c>
      <c r="D17" s="114" t="str">
        <f ca="1">OFFSET(D17,0,-1)</f>
        <v>2</v>
      </c>
      <c r="E17" s="115">
        <f t="shared" ref="E17:O17" ca="1" si="0">OFFSET(E17,0,-1)+1</f>
        <v>3</v>
      </c>
      <c r="F17" s="115">
        <f t="shared" ca="1" si="0"/>
        <v>4</v>
      </c>
      <c r="G17" s="115">
        <f t="shared" ca="1" si="0"/>
        <v>5</v>
      </c>
      <c r="H17" s="115">
        <f t="shared" ca="1" si="0"/>
        <v>6</v>
      </c>
      <c r="I17" s="115">
        <f t="shared" ca="1" si="0"/>
        <v>7</v>
      </c>
      <c r="J17" s="115">
        <f t="shared" ca="1" si="0"/>
        <v>8</v>
      </c>
      <c r="K17" s="115">
        <f t="shared" ca="1" si="0"/>
        <v>9</v>
      </c>
      <c r="L17" s="115">
        <f t="shared" ca="1" si="0"/>
        <v>10</v>
      </c>
      <c r="M17" s="114">
        <f ca="1">OFFSET(M17,0,-1)</f>
        <v>10</v>
      </c>
      <c r="N17" s="115">
        <f t="shared" ca="1" si="0"/>
        <v>11</v>
      </c>
      <c r="O17" s="116">
        <f t="shared" ca="1" si="0"/>
        <v>12</v>
      </c>
      <c r="P17" s="116"/>
      <c r="Q17" s="115">
        <f ca="1">OFFSET(Q17,0,-2)+1</f>
        <v>13</v>
      </c>
      <c r="R17" s="114">
        <f ca="1">OFFSET(R17,0,-1)</f>
        <v>13</v>
      </c>
      <c r="S17" s="115">
        <f t="shared" ref="S17:AC17" ca="1" si="1">OFFSET(S17,0,-1)+1</f>
        <v>14</v>
      </c>
      <c r="T17" s="115">
        <f t="shared" ca="1" si="1"/>
        <v>15</v>
      </c>
      <c r="U17" s="115">
        <f t="shared" ca="1" si="1"/>
        <v>16</v>
      </c>
      <c r="V17" s="115">
        <f t="shared" ca="1" si="1"/>
        <v>17</v>
      </c>
      <c r="W17" s="115">
        <f t="shared" ca="1" si="1"/>
        <v>18</v>
      </c>
      <c r="X17" s="115">
        <f t="shared" ca="1" si="1"/>
        <v>19</v>
      </c>
      <c r="Y17" s="115">
        <f t="shared" ca="1" si="1"/>
        <v>20</v>
      </c>
      <c r="Z17" s="115">
        <f t="shared" ca="1" si="1"/>
        <v>21</v>
      </c>
      <c r="AA17" s="114">
        <f ca="1">OFFSET(AA17,0,-1)</f>
        <v>21</v>
      </c>
      <c r="AB17" s="115">
        <f t="shared" ca="1" si="1"/>
        <v>22</v>
      </c>
      <c r="AC17" s="116">
        <f t="shared" ca="1" si="1"/>
        <v>23</v>
      </c>
      <c r="AD17" s="116"/>
      <c r="AE17" s="115">
        <f ca="1">OFFSET(AE17,0,-2)+1</f>
        <v>24</v>
      </c>
      <c r="AF17" s="114">
        <f ca="1">OFFSET(AF17,0,-1)</f>
        <v>24</v>
      </c>
      <c r="AG17" s="115">
        <f t="shared" ref="AG17:AQ17" ca="1" si="2">OFFSET(AG17,0,-1)+1</f>
        <v>25</v>
      </c>
      <c r="AH17" s="115">
        <f t="shared" ca="1" si="2"/>
        <v>26</v>
      </c>
      <c r="AI17" s="115">
        <f t="shared" ca="1" si="2"/>
        <v>27</v>
      </c>
      <c r="AJ17" s="115">
        <f t="shared" ca="1" si="2"/>
        <v>28</v>
      </c>
      <c r="AK17" s="115">
        <f t="shared" ca="1" si="2"/>
        <v>29</v>
      </c>
      <c r="AL17" s="115">
        <f t="shared" ca="1" si="2"/>
        <v>30</v>
      </c>
      <c r="AM17" s="115">
        <f t="shared" ca="1" si="2"/>
        <v>31</v>
      </c>
      <c r="AN17" s="115">
        <f t="shared" ca="1" si="2"/>
        <v>32</v>
      </c>
      <c r="AO17" s="114">
        <f ca="1">OFFSET(AO17,0,-1)</f>
        <v>32</v>
      </c>
      <c r="AP17" s="115">
        <f t="shared" ca="1" si="2"/>
        <v>33</v>
      </c>
      <c r="AQ17" s="116">
        <f t="shared" ca="1" si="2"/>
        <v>34</v>
      </c>
      <c r="AR17" s="116"/>
      <c r="AS17" s="115">
        <f ca="1">OFFSET(AS17,0,-2)+1</f>
        <v>35</v>
      </c>
      <c r="AT17" s="114">
        <f ca="1">OFFSET(AT17,0,-1)</f>
        <v>35</v>
      </c>
      <c r="AU17" s="115">
        <f t="shared" ref="AU17:BE17" ca="1" si="3">OFFSET(AU17,0,-1)+1</f>
        <v>36</v>
      </c>
      <c r="AV17" s="115">
        <f t="shared" ca="1" si="3"/>
        <v>37</v>
      </c>
      <c r="AW17" s="115">
        <f t="shared" ca="1" si="3"/>
        <v>38</v>
      </c>
      <c r="AX17" s="115">
        <f t="shared" ca="1" si="3"/>
        <v>39</v>
      </c>
      <c r="AY17" s="115">
        <f t="shared" ca="1" si="3"/>
        <v>40</v>
      </c>
      <c r="AZ17" s="115">
        <f t="shared" ca="1" si="3"/>
        <v>41</v>
      </c>
      <c r="BA17" s="115">
        <f t="shared" ca="1" si="3"/>
        <v>42</v>
      </c>
      <c r="BB17" s="115">
        <f t="shared" ca="1" si="3"/>
        <v>43</v>
      </c>
      <c r="BC17" s="114">
        <f ca="1">OFFSET(BC17,0,-1)</f>
        <v>43</v>
      </c>
      <c r="BD17" s="115">
        <f t="shared" ca="1" si="3"/>
        <v>44</v>
      </c>
      <c r="BE17" s="116">
        <f t="shared" ca="1" si="3"/>
        <v>45</v>
      </c>
      <c r="BF17" s="116"/>
      <c r="BG17" s="115">
        <f ca="1">OFFSET(BG17,0,-2)+1</f>
        <v>46</v>
      </c>
      <c r="BH17" s="117">
        <f ca="1">OFFSET(BH17,0,-1)</f>
        <v>46</v>
      </c>
      <c r="BI17" s="115">
        <f ca="1">OFFSET(BI17,0,-1)+1</f>
        <v>47</v>
      </c>
    </row>
    <row r="18" spans="1:73" ht="22.5">
      <c r="A18" s="118">
        <v>1</v>
      </c>
      <c r="B18" s="119" t="s">
        <v>5</v>
      </c>
      <c r="C18" s="120"/>
      <c r="D18" s="121" t="str">
        <f>IF('[1]Перечень тарифов'!J21="","","" &amp; '[1]Перечень тарифов'!J21 &amp; "")</f>
        <v>Тариф на горячую воду в закрытой системе горячего водоснабжения (горячее водоснабжение)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61" t="s">
        <v>71</v>
      </c>
    </row>
    <row r="19" spans="1:73" ht="22.5">
      <c r="A19" s="118" t="s">
        <v>20</v>
      </c>
      <c r="B19" s="122" t="s">
        <v>72</v>
      </c>
      <c r="C19" s="120"/>
      <c r="D19" s="121" t="str">
        <f>IF('[1]Перечень тарифов'!N21="","","" &amp; '[1]Перечень тарифов'!N21 &amp; "")</f>
        <v>Сургутский муниципальный район, Лянтор (71826105);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61" t="s">
        <v>73</v>
      </c>
    </row>
    <row r="20" spans="1:73" ht="14.25" hidden="1" customHeight="1">
      <c r="A20" s="118" t="s">
        <v>90</v>
      </c>
      <c r="B20" s="123"/>
      <c r="C20" s="120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61"/>
      <c r="BM20" s="2"/>
    </row>
    <row r="21" spans="1:73" ht="33.75">
      <c r="A21" s="118" t="s">
        <v>91</v>
      </c>
      <c r="B21" s="124" t="s">
        <v>74</v>
      </c>
      <c r="C21" s="120"/>
      <c r="D21" s="125" t="s">
        <v>75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61" t="s">
        <v>76</v>
      </c>
      <c r="BM21" s="2"/>
    </row>
    <row r="22" spans="1:73" ht="33.75">
      <c r="A22" s="118" t="s">
        <v>92</v>
      </c>
      <c r="B22" s="126" t="s">
        <v>77</v>
      </c>
      <c r="C22" s="40"/>
      <c r="D22" s="127" t="s">
        <v>75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61" t="s">
        <v>78</v>
      </c>
      <c r="BK22" s="2" t="e">
        <f ca="1">strCheckUnique(BL22:BL26)</f>
        <v>#NAME?</v>
      </c>
      <c r="BM22" s="2"/>
    </row>
    <row r="23" spans="1:73" ht="39.950000000000003" customHeight="1">
      <c r="A23" s="118" t="s">
        <v>93</v>
      </c>
      <c r="B23" s="128"/>
      <c r="C23" s="129"/>
      <c r="D23" s="130"/>
      <c r="E23" s="131">
        <v>0</v>
      </c>
      <c r="F23" s="131">
        <v>46.33</v>
      </c>
      <c r="G23" s="131">
        <v>2056.88</v>
      </c>
      <c r="H23" s="130"/>
      <c r="I23" s="130"/>
      <c r="J23" s="130"/>
      <c r="K23" s="130"/>
      <c r="L23" s="130"/>
      <c r="M23" s="130"/>
      <c r="N23" s="132" t="s">
        <v>26</v>
      </c>
      <c r="O23" s="133" t="s">
        <v>79</v>
      </c>
      <c r="P23" s="132" t="s">
        <v>80</v>
      </c>
      <c r="Q23" s="133" t="s">
        <v>79</v>
      </c>
      <c r="R23" s="130"/>
      <c r="S23" s="131">
        <v>0</v>
      </c>
      <c r="T23" s="131">
        <v>56.54</v>
      </c>
      <c r="U23" s="131">
        <v>2253.38</v>
      </c>
      <c r="V23" s="130"/>
      <c r="W23" s="130"/>
      <c r="X23" s="130"/>
      <c r="Y23" s="130"/>
      <c r="Z23" s="130"/>
      <c r="AA23" s="130"/>
      <c r="AB23" s="132" t="s">
        <v>81</v>
      </c>
      <c r="AC23" s="133" t="s">
        <v>79</v>
      </c>
      <c r="AD23" s="132" t="s">
        <v>27</v>
      </c>
      <c r="AE23" s="133" t="s">
        <v>79</v>
      </c>
      <c r="AF23" s="130"/>
      <c r="AG23" s="131">
        <v>0</v>
      </c>
      <c r="AH23" s="131">
        <v>56.54</v>
      </c>
      <c r="AI23" s="131">
        <v>2253.38</v>
      </c>
      <c r="AJ23" s="130"/>
      <c r="AK23" s="130"/>
      <c r="AL23" s="130"/>
      <c r="AM23" s="130"/>
      <c r="AN23" s="130"/>
      <c r="AO23" s="130"/>
      <c r="AP23" s="132" t="s">
        <v>31</v>
      </c>
      <c r="AQ23" s="133" t="s">
        <v>79</v>
      </c>
      <c r="AR23" s="132" t="s">
        <v>82</v>
      </c>
      <c r="AS23" s="133" t="s">
        <v>79</v>
      </c>
      <c r="AT23" s="130"/>
      <c r="AU23" s="131">
        <v>0</v>
      </c>
      <c r="AV23" s="131">
        <v>58.8</v>
      </c>
      <c r="AW23" s="131">
        <v>2142.92</v>
      </c>
      <c r="AX23" s="130"/>
      <c r="AY23" s="130"/>
      <c r="AZ23" s="130"/>
      <c r="BA23" s="130"/>
      <c r="BB23" s="130"/>
      <c r="BC23" s="130"/>
      <c r="BD23" s="132" t="s">
        <v>83</v>
      </c>
      <c r="BE23" s="133" t="s">
        <v>79</v>
      </c>
      <c r="BF23" s="132" t="s">
        <v>32</v>
      </c>
      <c r="BG23" s="133" t="s">
        <v>84</v>
      </c>
      <c r="BH23" s="134"/>
      <c r="BI23" s="51" t="s">
        <v>85</v>
      </c>
      <c r="BJ23" s="74" t="e">
        <f ca="1">strCheckDate(D24:BH24)</f>
        <v>#NAME?</v>
      </c>
      <c r="BL23" s="2" t="str">
        <f>IF(B23="","",B23 )</f>
        <v/>
      </c>
      <c r="BM23" s="2"/>
      <c r="BN23" s="2"/>
      <c r="BO23" s="2"/>
    </row>
    <row r="24" spans="1:73" ht="39.950000000000003" hidden="1" customHeight="1">
      <c r="A24" s="135"/>
      <c r="B24" s="136"/>
      <c r="C24" s="129"/>
      <c r="D24" s="137"/>
      <c r="E24" s="137"/>
      <c r="F24" s="138"/>
      <c r="G24" s="139" t="str">
        <f>N23 &amp; "-" &amp; P23</f>
        <v>01.01.2022-30.06.2022</v>
      </c>
      <c r="H24" s="139"/>
      <c r="I24" s="139"/>
      <c r="J24" s="139"/>
      <c r="K24" s="139"/>
      <c r="L24" s="139"/>
      <c r="M24" s="139"/>
      <c r="N24" s="132"/>
      <c r="O24" s="133"/>
      <c r="P24" s="140"/>
      <c r="Q24" s="133"/>
      <c r="R24" s="137"/>
      <c r="S24" s="137"/>
      <c r="T24" s="138"/>
      <c r="U24" s="139" t="str">
        <f>AB23 &amp; "-" &amp; AD23</f>
        <v>01.07.2022-31.12.2022</v>
      </c>
      <c r="V24" s="139"/>
      <c r="W24" s="139"/>
      <c r="X24" s="139"/>
      <c r="Y24" s="139"/>
      <c r="Z24" s="139"/>
      <c r="AA24" s="139"/>
      <c r="AB24" s="132"/>
      <c r="AC24" s="133"/>
      <c r="AD24" s="140"/>
      <c r="AE24" s="133"/>
      <c r="AF24" s="137"/>
      <c r="AG24" s="137"/>
      <c r="AH24" s="138"/>
      <c r="AI24" s="139" t="str">
        <f>AP23 &amp; "-" &amp; AR23</f>
        <v>01.01.2023-30.06.2023</v>
      </c>
      <c r="AJ24" s="139"/>
      <c r="AK24" s="139"/>
      <c r="AL24" s="139"/>
      <c r="AM24" s="139"/>
      <c r="AN24" s="139"/>
      <c r="AO24" s="139"/>
      <c r="AP24" s="132"/>
      <c r="AQ24" s="133"/>
      <c r="AR24" s="140"/>
      <c r="AS24" s="133"/>
      <c r="AT24" s="137"/>
      <c r="AU24" s="137"/>
      <c r="AV24" s="138"/>
      <c r="AW24" s="139" t="str">
        <f>BD23 &amp; "-" &amp; BF23</f>
        <v>01.07.2023-31.12.2023</v>
      </c>
      <c r="AX24" s="139"/>
      <c r="AY24" s="139"/>
      <c r="AZ24" s="139"/>
      <c r="BA24" s="139"/>
      <c r="BB24" s="139"/>
      <c r="BC24" s="139"/>
      <c r="BD24" s="132"/>
      <c r="BE24" s="133"/>
      <c r="BF24" s="140"/>
      <c r="BG24" s="133"/>
      <c r="BH24" s="134"/>
      <c r="BI24" s="53"/>
      <c r="BM24" s="2"/>
    </row>
    <row r="25" spans="1:73" ht="15" hidden="1" customHeight="1">
      <c r="A25" s="141"/>
      <c r="B25" s="142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  <c r="O25" s="146"/>
      <c r="P25" s="146"/>
      <c r="Q25" s="146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5"/>
      <c r="AC25" s="146"/>
      <c r="AD25" s="146"/>
      <c r="AE25" s="146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5"/>
      <c r="AQ25" s="146"/>
      <c r="AR25" s="146"/>
      <c r="AS25" s="146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5"/>
      <c r="BE25" s="146"/>
      <c r="BF25" s="146"/>
      <c r="BG25" s="146"/>
      <c r="BH25" s="147"/>
      <c r="BI25" s="53"/>
      <c r="BM25" s="2"/>
    </row>
    <row r="26" spans="1:73" s="54" customFormat="1" ht="15" customHeight="1">
      <c r="A26" s="141"/>
      <c r="B26" s="148" t="s">
        <v>86</v>
      </c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5"/>
      <c r="O26" s="146"/>
      <c r="P26" s="146"/>
      <c r="Q26" s="146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5"/>
      <c r="AC26" s="146"/>
      <c r="AD26" s="146"/>
      <c r="AE26" s="146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5"/>
      <c r="AQ26" s="146"/>
      <c r="AR26" s="146"/>
      <c r="AS26" s="146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5"/>
      <c r="BE26" s="146"/>
      <c r="BF26" s="146"/>
      <c r="BG26" s="146"/>
      <c r="BH26" s="147"/>
      <c r="BI26" s="59"/>
      <c r="BJ26" s="149"/>
      <c r="BK26" s="149"/>
      <c r="BL26" s="149"/>
      <c r="BM26" s="2"/>
      <c r="BN26" s="149"/>
      <c r="BO26" s="74"/>
      <c r="BP26" s="74"/>
      <c r="BQ26" s="149"/>
      <c r="BR26" s="149"/>
      <c r="BS26" s="149"/>
      <c r="BT26" s="149"/>
      <c r="BU26" s="149"/>
    </row>
    <row r="27" spans="1:73" s="54" customFormat="1" ht="15">
      <c r="A27" s="150"/>
      <c r="B27" s="151" t="s">
        <v>87</v>
      </c>
      <c r="C27" s="152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4"/>
      <c r="O27" s="155"/>
      <c r="P27" s="155"/>
      <c r="Q27" s="152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4"/>
      <c r="AC27" s="155"/>
      <c r="AD27" s="155"/>
      <c r="AE27" s="152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4"/>
      <c r="AQ27" s="155"/>
      <c r="AR27" s="155"/>
      <c r="AS27" s="152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4"/>
      <c r="BE27" s="155"/>
      <c r="BF27" s="155"/>
      <c r="BG27" s="152"/>
      <c r="BH27" s="155"/>
      <c r="BI27" s="156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</row>
    <row r="28" spans="1:73" s="54" customFormat="1" ht="15">
      <c r="A28" s="141"/>
      <c r="B28" s="157" t="s">
        <v>88</v>
      </c>
      <c r="C28" s="158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146"/>
      <c r="P28" s="146"/>
      <c r="Q28" s="143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5"/>
      <c r="AC28" s="146"/>
      <c r="AD28" s="146"/>
      <c r="AE28" s="143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5"/>
      <c r="AQ28" s="146"/>
      <c r="AR28" s="146"/>
      <c r="AS28" s="143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5"/>
      <c r="BE28" s="146"/>
      <c r="BF28" s="146"/>
      <c r="BG28" s="143"/>
      <c r="BH28" s="146"/>
      <c r="BI28" s="147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</row>
    <row r="29" spans="1:73" ht="3" customHeight="1">
      <c r="BU29" s="1"/>
    </row>
    <row r="30" spans="1:73" ht="48.95" customHeight="1">
      <c r="A30" s="159">
        <v>1</v>
      </c>
      <c r="B30" s="72" t="s">
        <v>89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U30" s="1"/>
    </row>
  </sheetData>
  <mergeCells count="72">
    <mergeCell ref="BE23:BE24"/>
    <mergeCell ref="BF23:BF24"/>
    <mergeCell ref="BG23:BG24"/>
    <mergeCell ref="BI23:BI26"/>
    <mergeCell ref="B30:BH30"/>
    <mergeCell ref="AE23:AE24"/>
    <mergeCell ref="AP23:AP24"/>
    <mergeCell ref="AQ23:AQ24"/>
    <mergeCell ref="AR23:AR24"/>
    <mergeCell ref="AS23:AS24"/>
    <mergeCell ref="BD23:BD24"/>
    <mergeCell ref="O23:O24"/>
    <mergeCell ref="P23:P24"/>
    <mergeCell ref="Q23:Q24"/>
    <mergeCell ref="AB23:AB24"/>
    <mergeCell ref="AC23:AC24"/>
    <mergeCell ref="AD23:AD24"/>
    <mergeCell ref="D21:BH21"/>
    <mergeCell ref="D22:BH22"/>
    <mergeCell ref="C23:C24"/>
    <mergeCell ref="N23:N24"/>
    <mergeCell ref="O17:P17"/>
    <mergeCell ref="AC17:AD17"/>
    <mergeCell ref="AQ17:AR17"/>
    <mergeCell ref="BE17:BF17"/>
    <mergeCell ref="D18:BH18"/>
    <mergeCell ref="D19:BH19"/>
    <mergeCell ref="D20:BH20"/>
    <mergeCell ref="AV15:AW15"/>
    <mergeCell ref="AX15:AY15"/>
    <mergeCell ref="AZ15:BB15"/>
    <mergeCell ref="BD15:BF15"/>
    <mergeCell ref="O16:P16"/>
    <mergeCell ref="AC16:AD16"/>
    <mergeCell ref="AQ16:AR16"/>
    <mergeCell ref="BE16:BF16"/>
    <mergeCell ref="BG14:BG16"/>
    <mergeCell ref="BH14:BH16"/>
    <mergeCell ref="F15:G15"/>
    <mergeCell ref="H15:I15"/>
    <mergeCell ref="J15:L15"/>
    <mergeCell ref="N15:P15"/>
    <mergeCell ref="T15:U15"/>
    <mergeCell ref="V15:W15"/>
    <mergeCell ref="X15:Z15"/>
    <mergeCell ref="AB15:AD15"/>
    <mergeCell ref="Q14:Q16"/>
    <mergeCell ref="R14:AD14"/>
    <mergeCell ref="AE14:AE16"/>
    <mergeCell ref="AF14:AR14"/>
    <mergeCell ref="AS14:AS16"/>
    <mergeCell ref="AT14:BF14"/>
    <mergeCell ref="AH15:AI15"/>
    <mergeCell ref="AJ15:AK15"/>
    <mergeCell ref="AL15:AN15"/>
    <mergeCell ref="AP15:AR15"/>
    <mergeCell ref="D12:Q12"/>
    <mergeCell ref="R12:AE12"/>
    <mergeCell ref="AF12:AS12"/>
    <mergeCell ref="AT12:BG12"/>
    <mergeCell ref="A13:BH13"/>
    <mergeCell ref="BI13:BI16"/>
    <mergeCell ref="A14:A16"/>
    <mergeCell ref="B14:B16"/>
    <mergeCell ref="C14:C16"/>
    <mergeCell ref="D14:P14"/>
    <mergeCell ref="A5:Q5"/>
    <mergeCell ref="E7:BH7"/>
    <mergeCell ref="E8:BH8"/>
    <mergeCell ref="E9:BH9"/>
    <mergeCell ref="E10:BH10"/>
    <mergeCell ref="A11:B11"/>
  </mergeCells>
  <dataValidations disablePrompts="1" count="8">
    <dataValidation type="decimal" allowBlank="1" showErrorMessage="1" errorTitle="Ошибка" error="Допускается ввод только действительных чисел!" sqref="E23:G23 S23:U23 AG23:AI23 AU23:AW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O23:O24 Q23:Q24 AC23:AC24 AE23:AE24 AQ23:AQ24 AS23:AS24 BE23:BE24 BG23:BG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23 P23:P24 AB23 AD23:AD24 AP23 AR23:AR24 BD23 BF23:BF24"/>
    <dataValidation type="list" allowBlank="1" showInputMessage="1" showErrorMessage="1" errorTitle="Ошибка" error="Выберите значение из списка" sqref="D22:E22 R22:S22 AF22:AG22 AT22:AU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I7:BI10 D21:BH21">
      <formula1>900</formula1>
    </dataValidation>
    <dataValidation allowBlank="1" sqref="O25:O28 AC25:AC28 AQ25:AQ28 BE25:BE28"/>
    <dataValidation allowBlank="1" promptTitle="checkPeriodRange" sqref="G24:M24 U24:AA24 AI24:AO24 AW24:BC24"/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1.11.1</vt:lpstr>
      <vt:lpstr>Форма 1.11.2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2021-04-29T11:07:19Z</dcterms:modified>
</cp:coreProperties>
</file>