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3.12.1" sheetId="1" r:id="rId1"/>
    <sheet name="Форма 3.12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M24" i="2"/>
  <c r="F24"/>
  <c r="V23"/>
  <c r="D19"/>
  <c r="D18"/>
  <c r="C17"/>
  <c r="D17" s="1"/>
  <c r="E17" s="1"/>
  <c r="F17" s="1"/>
  <c r="G17" s="1"/>
  <c r="H17" s="1"/>
  <c r="J17" s="1"/>
  <c r="K17" s="1"/>
  <c r="L17" s="1"/>
  <c r="M17" s="1"/>
  <c r="N17" s="1"/>
  <c r="O17" s="1"/>
  <c r="Q17" s="1"/>
  <c r="R17" s="1"/>
  <c r="S17" s="1"/>
  <c r="D9"/>
  <c r="B9"/>
  <c r="D8"/>
  <c r="B8"/>
  <c r="C31" i="1"/>
  <c r="B31"/>
  <c r="C28"/>
  <c r="B28"/>
  <c r="C25"/>
  <c r="B25"/>
  <c r="C22"/>
  <c r="B22"/>
  <c r="C17"/>
  <c r="B17"/>
  <c r="C8"/>
  <c r="B8"/>
  <c r="C7"/>
  <c r="B7"/>
  <c r="T23" i="2"/>
  <c r="U22"/>
</calcChain>
</file>

<file path=xl/sharedStrings.xml><?xml version="1.0" encoding="utf-8"?>
<sst xmlns="http://schemas.openxmlformats.org/spreadsheetml/2006/main" count="140" uniqueCount="84">
  <si>
    <r>
      <t>Форма 3.12.1 Информация о предложении об установлении тарифов в сфере водоотведения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</si>
  <si>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</si>
  <si>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</si>
  <si>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</si>
  <si>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</si>
  <si>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</si>
  <si>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</si>
  <si>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</si>
  <si>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</si>
  <si>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</si>
  <si>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</si>
  <si>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</si>
  <si>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</si>
  <si>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</si>
  <si>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</si>
  <si>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</si>
  <si>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</si>
  <si>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</si>
  <si>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</si>
  <si>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</si>
  <si>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</si>
  <si>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</si>
  <si>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</si>
  <si>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</si>
  <si>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</si>
  <si>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</si>
  <si>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</si>
  <si>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</si>
  <si>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</si>
  <si>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водоотведения в соответствии с законодательством в сфере водоснабжении и водоотведении» 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</si>
  <si>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</si>
  <si>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</si>
  <si>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</si>
  <si>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</si>
  <si>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</si>
  <si>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</si>
  <si>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</si>
  <si>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водоснабжении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</si>
  <si>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</si>
  <si>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</si>
  <si>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</si>
  <si>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законодательством в сфере водоснабжения и водоотведения</t>
  </si>
  <si>
    <t>6.1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</si>
  <si>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</si>
  <si>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</si>
  <si>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</si>
  <si>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</si>
  <si>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водоотведения,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</si>
  <si>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</si>
  <si>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</si>
  <si>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</si>
  <si>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</si>
  <si>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</si>
  <si>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</si>
  <si>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</si>
  <si>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</si>
  <si>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</si>
  <si>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</si>
  <si>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</si>
  <si>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</si>
  <si>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</si>
  <si>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</si>
  <si>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</si>
  <si>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</si>
  <si>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</si>
  <si>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</si>
  <si>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</si>
  <si>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</si>
  <si>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</si>
  <si>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</si>
  <si>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</si>
  <si>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</si>
  <si>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30.06.2022</t>
  </si>
  <si>
    <t>01.07.2022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</si>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</sst>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rgb="FFFF0000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8" fillId="0" borderId="5" applyBorder="0">
      <alignment horizontal="center" vertical="center" wrapText="1"/>
    </xf>
    <xf numFmtId="49" fontId="3" fillId="0" borderId="0" applyBorder="0">
      <alignment vertical="top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2" fillId="0" borderId="0"/>
  </cellStyleXfs>
  <cellXfs count="15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1" xfId="2" applyFont="1" applyBorder="1" applyAlignment="1">
      <alignment horizontal="left" vertical="center" wrapText="1" inden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9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49" fontId="10" fillId="2" borderId="1" xfId="5" applyNumberFormat="1" applyFont="1" applyFill="1" applyBorder="1" applyAlignment="1" applyProtection="1">
      <alignment horizontal="center"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1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9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left" vertical="center" wrapText="1"/>
    </xf>
    <xf numFmtId="0" fontId="11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3" fillId="6" borderId="9" xfId="1" applyFont="1" applyFill="1" applyBorder="1" applyAlignment="1" applyProtection="1">
      <alignment vertical="center" wrapText="1"/>
    </xf>
    <xf numFmtId="49" fontId="13" fillId="6" borderId="1" xfId="6" applyFont="1" applyFill="1" applyBorder="1" applyAlignment="1" applyProtection="1">
      <alignment horizontal="left" vertical="center"/>
    </xf>
    <xf numFmtId="49" fontId="13" fillId="6" borderId="1" xfId="6" applyFont="1" applyFill="1" applyBorder="1" applyAlignment="1" applyProtection="1">
      <alignment horizontal="left" vertical="center" indent="2"/>
    </xf>
    <xf numFmtId="49" fontId="14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2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3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0" xfId="6" applyBorder="1">
      <alignment vertical="top"/>
    </xf>
    <xf numFmtId="49" fontId="4" fillId="0" borderId="0" xfId="6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6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15" fillId="0" borderId="0" xfId="1" applyFont="1" applyFill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right" vertical="center" wrapText="1" indent="1"/>
    </xf>
    <xf numFmtId="0" fontId="4" fillId="0" borderId="0" xfId="4" applyNumberFormat="1" applyFont="1" applyFill="1" applyBorder="1" applyAlignment="1" applyProtection="1">
      <alignment horizontal="left" vertical="center" wrapText="1" indent="1"/>
    </xf>
    <xf numFmtId="49" fontId="4" fillId="0" borderId="0" xfId="1" applyNumberFormat="1" applyFon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3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10" fillId="2" borderId="1" xfId="5" applyNumberFormat="1" applyFont="1" applyFill="1" applyBorder="1" applyAlignment="1" applyProtection="1">
      <alignment horizontal="center" vertical="center" wrapText="1"/>
    </xf>
    <xf numFmtId="0" fontId="4" fillId="2" borderId="1" xfId="5" applyNumberFormat="1" applyFont="1" applyFill="1" applyBorder="1" applyAlignment="1" applyProtection="1">
      <alignment horizontal="center" vertical="center" wrapText="1"/>
    </xf>
    <xf numFmtId="0" fontId="10" fillId="2" borderId="1" xfId="5" applyNumberFormat="1" applyFont="1" applyFill="1" applyBorder="1" applyAlignment="1" applyProtection="1">
      <alignment horizontal="center" vertical="center" wrapText="1"/>
    </xf>
    <xf numFmtId="0" fontId="10" fillId="2" borderId="1" xfId="5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left" vertical="center" wrapText="1"/>
    </xf>
    <xf numFmtId="0" fontId="3" fillId="0" borderId="11" xfId="8" applyFont="1" applyFill="1" applyBorder="1" applyAlignment="1" applyProtection="1">
      <alignment vertical="center" wrapText="1"/>
    </xf>
    <xf numFmtId="0" fontId="3" fillId="0" borderId="7" xfId="4" applyNumberFormat="1" applyFont="1" applyFill="1" applyBorder="1" applyAlignment="1" applyProtection="1">
      <alignment vertical="center" wrapText="1"/>
    </xf>
    <xf numFmtId="0" fontId="3" fillId="3" borderId="7" xfId="4" applyNumberFormat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12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left" vertical="center" wrapText="1"/>
    </xf>
    <xf numFmtId="0" fontId="17" fillId="0" borderId="0" xfId="1" applyFont="1" applyFill="1" applyAlignment="1" applyProtection="1">
      <alignment vertical="center" wrapText="1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13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4" fillId="0" borderId="3" xfId="7" applyNumberFormat="1" applyFont="1" applyFill="1" applyBorder="1" applyAlignment="1" applyProtection="1">
      <alignment horizontal="center" vertical="center" wrapText="1"/>
    </xf>
    <xf numFmtId="49" fontId="11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1" applyNumberFormat="1" applyFont="1" applyFill="1" applyBorder="1" applyAlignment="1" applyProtection="1">
      <alignment horizontal="left" vertical="center" wrapText="1"/>
    </xf>
    <xf numFmtId="49" fontId="18" fillId="6" borderId="2" xfId="0" applyNumberFormat="1" applyFont="1" applyFill="1" applyBorder="1" applyAlignment="1" applyProtection="1">
      <alignment horizontal="center" vertical="center"/>
    </xf>
    <xf numFmtId="49" fontId="13" fillId="6" borderId="1" xfId="0" applyNumberFormat="1" applyFont="1" applyFill="1" applyBorder="1" applyAlignment="1" applyProtection="1">
      <alignment horizontal="left" vertical="center" indent="5"/>
    </xf>
    <xf numFmtId="49" fontId="11" fillId="6" borderId="1" xfId="4" applyNumberFormat="1" applyFont="1" applyFill="1" applyBorder="1" applyAlignment="1" applyProtection="1">
      <alignment horizontal="center" vertical="center" wrapText="1"/>
    </xf>
    <xf numFmtId="49" fontId="18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3" fillId="6" borderId="1" xfId="0" applyNumberFormat="1" applyFont="1" applyFill="1" applyBorder="1" applyAlignment="1" applyProtection="1">
      <alignment horizontal="left" vertical="center" indent="4"/>
    </xf>
    <xf numFmtId="49" fontId="13" fillId="6" borderId="1" xfId="0" applyNumberFormat="1" applyFont="1" applyFill="1" applyBorder="1" applyAlignment="1" applyProtection="1">
      <alignment horizontal="left" vertical="center" indent="3"/>
    </xf>
    <xf numFmtId="0" fontId="19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30</xdr:row>
      <xdr:rowOff>0</xdr:rowOff>
    </xdr:from>
    <xdr:to>
      <xdr:col>6</xdr:col>
      <xdr:colOff>228600</xdr:colOff>
      <xdr:row>31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777163" y="10406063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38100</xdr:colOff>
      <xdr:row>22</xdr:row>
      <xdr:rowOff>0</xdr:rowOff>
    </xdr:from>
    <xdr:to>
      <xdr:col>17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0908506" y="3762375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58;&#1072;&#1088;&#1080;&#1092;&#1099;%202022-2023\FAS.JKH.OPEN.INFO.REQUEST.VO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05-855</v>
          </cell>
        </row>
        <row r="24">
          <cell r="F24" t="str">
            <v>28.04.2021</v>
          </cell>
        </row>
        <row r="25">
          <cell r="F25" t="str">
            <v>05-809</v>
          </cell>
        </row>
      </sheetData>
      <sheetData sheetId="5"/>
      <sheetData sheetId="6">
        <row r="21">
          <cell r="E21" t="str">
            <v>Тариф на водоотведение</v>
          </cell>
          <cell r="J21" t="str">
            <v>Тариф на водоотведение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topLeftCell="A4" zoomScale="80" zoomScaleNormal="80" workbookViewId="0">
      <selection activeCell="O28" sqref="O28"/>
    </sheetView>
  </sheetViews>
  <sheetFormatPr defaultColWidth="10.5703125" defaultRowHeight="11.25"/>
  <cols>
    <col min="1" max="1" width="6.28515625" style="1" bestFit="1" customWidth="1"/>
    <col min="2" max="2" width="46.7109375" style="1" customWidth="1"/>
    <col min="3" max="3" width="35.7109375" style="1" customWidth="1"/>
    <col min="4" max="4" width="3.7109375" style="1" customWidth="1"/>
    <col min="5" max="6" width="11.7109375" style="1" customWidth="1"/>
    <col min="7" max="8" width="35.7109375" style="1" customWidth="1"/>
    <col min="9" max="9" width="84.85546875" style="1" customWidth="1"/>
    <col min="10" max="10" width="10.5703125" style="1"/>
    <col min="11" max="12" width="10.5703125" style="2"/>
    <col min="13" max="16384" width="10.5703125" style="1"/>
  </cols>
  <sheetData>
    <row r="1" spans="1:29" hidden="1">
      <c r="P1" s="3"/>
      <c r="AC1" s="4"/>
    </row>
    <row r="2" spans="1:29" hidden="1"/>
    <row r="3" spans="1:29" hidden="1"/>
    <row r="4" spans="1:29" ht="3" customHeight="1">
      <c r="A4" s="5"/>
      <c r="B4" s="5"/>
      <c r="C4" s="5"/>
      <c r="D4" s="5"/>
      <c r="E4" s="5"/>
      <c r="F4" s="5"/>
      <c r="G4" s="5"/>
      <c r="H4" s="6"/>
      <c r="I4" s="6"/>
    </row>
    <row r="5" spans="1:29" ht="26.1" customHeight="1">
      <c r="A5" s="7" t="s">
        <v>0</v>
      </c>
      <c r="B5" s="7"/>
      <c r="C5" s="7"/>
      <c r="D5" s="7"/>
      <c r="E5" s="7"/>
      <c r="F5" s="7"/>
      <c r="G5" s="7"/>
      <c r="H5" s="7"/>
      <c r="I5" s="8"/>
    </row>
    <row r="6" spans="1:29" ht="3" customHeight="1">
      <c r="A6" s="5"/>
      <c r="B6" s="9"/>
      <c r="C6" s="9"/>
      <c r="D6" s="9"/>
      <c r="E6" s="9"/>
      <c r="F6" s="9"/>
      <c r="G6" s="9"/>
      <c r="H6" s="10"/>
      <c r="I6" s="11"/>
    </row>
    <row r="7" spans="1:29" ht="18.75">
      <c r="A7" s="5"/>
      <c r="B7" s="12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C7" s="13" t="str">
        <f>IF(datePr_ch="",IF(datePr="","",datePr),datePr_ch)</f>
        <v>28.04.2021</v>
      </c>
      <c r="D7" s="13"/>
      <c r="E7" s="13"/>
      <c r="F7" s="13"/>
      <c r="G7" s="13"/>
      <c r="H7" s="13"/>
      <c r="I7" s="14"/>
      <c r="J7" s="15"/>
    </row>
    <row r="8" spans="1:29" ht="30">
      <c r="A8" s="5"/>
      <c r="B8" s="12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C8" s="13" t="str">
        <f>IF(numberPr_ch="",IF(numberPr="","",numberPr),numberPr_ch)</f>
        <v>05-809</v>
      </c>
      <c r="D8" s="13"/>
      <c r="E8" s="13"/>
      <c r="F8" s="13"/>
      <c r="G8" s="13"/>
      <c r="H8" s="13"/>
      <c r="I8" s="14"/>
      <c r="J8" s="15"/>
    </row>
    <row r="9" spans="1:29">
      <c r="A9" s="5"/>
      <c r="B9" s="9"/>
      <c r="C9" s="9"/>
      <c r="D9" s="9"/>
      <c r="E9" s="9"/>
      <c r="F9" s="9"/>
      <c r="G9" s="9"/>
      <c r="H9" s="10"/>
      <c r="I9" s="11"/>
    </row>
    <row r="10" spans="1:29" ht="21" customHeight="1">
      <c r="A10" s="16" t="s">
        <v>1</v>
      </c>
      <c r="B10" s="16"/>
      <c r="C10" s="16"/>
      <c r="D10" s="16"/>
      <c r="E10" s="16"/>
      <c r="F10" s="16"/>
      <c r="G10" s="16"/>
      <c r="H10" s="16"/>
      <c r="I10" s="17" t="s">
        <v>2</v>
      </c>
    </row>
    <row r="11" spans="1:29" ht="21" customHeight="1">
      <c r="A11" s="18" t="s">
        <v>3</v>
      </c>
      <c r="B11" s="19" t="s">
        <v>4</v>
      </c>
      <c r="C11" s="19" t="s">
        <v>5</v>
      </c>
      <c r="D11" s="20" t="s">
        <v>6</v>
      </c>
      <c r="E11" s="21"/>
      <c r="F11" s="22"/>
      <c r="G11" s="19" t="s">
        <v>7</v>
      </c>
      <c r="H11" s="19" t="s">
        <v>8</v>
      </c>
      <c r="I11" s="17"/>
    </row>
    <row r="12" spans="1:29" ht="21" customHeight="1">
      <c r="A12" s="23"/>
      <c r="B12" s="24"/>
      <c r="C12" s="24"/>
      <c r="D12" s="25" t="s">
        <v>9</v>
      </c>
      <c r="E12" s="26"/>
      <c r="F12" s="27" t="s">
        <v>10</v>
      </c>
      <c r="G12" s="24"/>
      <c r="H12" s="24"/>
      <c r="I12" s="17"/>
    </row>
    <row r="13" spans="1:29" ht="12" customHeight="1">
      <c r="A13" s="28" t="s">
        <v>11</v>
      </c>
      <c r="B13" s="28" t="s">
        <v>12</v>
      </c>
      <c r="C13" s="28" t="s">
        <v>13</v>
      </c>
      <c r="D13" s="29" t="s">
        <v>14</v>
      </c>
      <c r="E13" s="29"/>
      <c r="F13" s="28" t="s">
        <v>15</v>
      </c>
      <c r="G13" s="28" t="s">
        <v>16</v>
      </c>
      <c r="H13" s="28" t="s">
        <v>17</v>
      </c>
      <c r="I13" s="28" t="s">
        <v>18</v>
      </c>
    </row>
    <row r="14" spans="1:29" ht="14.25" customHeight="1">
      <c r="A14" s="30">
        <v>1</v>
      </c>
      <c r="B14" s="31" t="s">
        <v>19</v>
      </c>
      <c r="C14" s="32"/>
      <c r="D14" s="32"/>
      <c r="E14" s="32"/>
      <c r="F14" s="32"/>
      <c r="G14" s="32"/>
      <c r="H14" s="32"/>
      <c r="I14" s="33"/>
      <c r="J14" s="34"/>
    </row>
    <row r="15" spans="1:29" ht="56.25">
      <c r="A15" s="30" t="s">
        <v>20</v>
      </c>
      <c r="B15" s="35" t="s">
        <v>21</v>
      </c>
      <c r="C15" s="35" t="s">
        <v>21</v>
      </c>
      <c r="D15" s="36" t="s">
        <v>21</v>
      </c>
      <c r="E15" s="37"/>
      <c r="F15" s="35" t="s">
        <v>21</v>
      </c>
      <c r="G15" s="38" t="s">
        <v>22</v>
      </c>
      <c r="H15" s="39"/>
      <c r="I15" s="40" t="s">
        <v>23</v>
      </c>
      <c r="J15" s="34"/>
    </row>
    <row r="16" spans="1:29" ht="18.75">
      <c r="A16" s="41">
        <v>2</v>
      </c>
      <c r="B16" s="42" t="s">
        <v>24</v>
      </c>
      <c r="C16" s="43"/>
      <c r="D16" s="43"/>
      <c r="E16" s="44"/>
      <c r="F16" s="44"/>
      <c r="G16" s="44" t="s">
        <v>21</v>
      </c>
      <c r="H16" s="44"/>
      <c r="I16" s="45"/>
      <c r="J16" s="34"/>
    </row>
    <row r="17" spans="1:12" ht="76.5" customHeight="1">
      <c r="A17" s="46" t="s">
        <v>25</v>
      </c>
      <c r="B17" s="47" t="str">
        <f>IF('[1]Перечень тарифов'!E21="","наименование отсутствует","" &amp; '[1]Перечень тарифов'!E21 &amp; "")</f>
        <v>Тариф на водоотведение</v>
      </c>
      <c r="C17" s="48" t="str">
        <f>IF('[1]Перечень тарифов'!J21="","наименование отсутствует","" &amp; '[1]Перечень тарифов'!J21 &amp; "")</f>
        <v>Тариф на водоотведение</v>
      </c>
      <c r="D17" s="35"/>
      <c r="E17" s="49" t="s">
        <v>26</v>
      </c>
      <c r="F17" s="50" t="s">
        <v>27</v>
      </c>
      <c r="G17" s="38" t="s">
        <v>28</v>
      </c>
      <c r="H17" s="35" t="s">
        <v>21</v>
      </c>
      <c r="I17" s="51" t="s">
        <v>29</v>
      </c>
      <c r="J17" s="34"/>
    </row>
    <row r="18" spans="1:12" ht="18.75">
      <c r="A18" s="46"/>
      <c r="B18" s="47"/>
      <c r="C18" s="48"/>
      <c r="D18" s="52"/>
      <c r="E18" s="53" t="s">
        <v>30</v>
      </c>
      <c r="F18" s="54"/>
      <c r="G18" s="54"/>
      <c r="H18" s="55"/>
      <c r="I18" s="56"/>
      <c r="J18" s="34"/>
    </row>
    <row r="19" spans="1:12" ht="18.75">
      <c r="A19" s="57" t="s">
        <v>13</v>
      </c>
      <c r="B19" s="31" t="s">
        <v>31</v>
      </c>
      <c r="C19" s="31"/>
      <c r="D19" s="31"/>
      <c r="E19" s="31"/>
      <c r="F19" s="31"/>
      <c r="G19" s="31"/>
      <c r="H19" s="31"/>
      <c r="I19" s="58"/>
      <c r="J19" s="34"/>
    </row>
    <row r="20" spans="1:12" ht="48" customHeight="1">
      <c r="A20" s="30" t="s">
        <v>32</v>
      </c>
      <c r="B20" s="35" t="s">
        <v>21</v>
      </c>
      <c r="C20" s="35" t="s">
        <v>21</v>
      </c>
      <c r="D20" s="36" t="s">
        <v>21</v>
      </c>
      <c r="E20" s="37"/>
      <c r="F20" s="35" t="s">
        <v>21</v>
      </c>
      <c r="G20" s="35" t="s">
        <v>21</v>
      </c>
      <c r="H20" s="59" t="s">
        <v>33</v>
      </c>
      <c r="I20" s="40" t="s">
        <v>34</v>
      </c>
      <c r="J20" s="34"/>
    </row>
    <row r="21" spans="1:12" ht="18.75">
      <c r="A21" s="57" t="s">
        <v>14</v>
      </c>
      <c r="B21" s="31" t="s">
        <v>35</v>
      </c>
      <c r="C21" s="31"/>
      <c r="D21" s="31"/>
      <c r="E21" s="31"/>
      <c r="F21" s="31"/>
      <c r="G21" s="31"/>
      <c r="H21" s="31"/>
      <c r="I21" s="58"/>
      <c r="J21" s="34"/>
    </row>
    <row r="22" spans="1:12" ht="67.5" customHeight="1">
      <c r="A22" s="46" t="s">
        <v>36</v>
      </c>
      <c r="B22" s="47" t="str">
        <f>IF('[1]Перечень тарифов'!E21="","наименование отсутствует","" &amp; '[1]Перечень тарифов'!E21 &amp; "")</f>
        <v>Тариф на водоотведение</v>
      </c>
      <c r="C22" s="48" t="str">
        <f>IF('[1]Перечень тарифов'!J21="","наименование отсутствует","" &amp; '[1]Перечень тарифов'!J21 &amp; "")</f>
        <v>Тариф на водоотведение</v>
      </c>
      <c r="D22" s="35"/>
      <c r="E22" s="50" t="s">
        <v>26</v>
      </c>
      <c r="F22" s="50" t="s">
        <v>27</v>
      </c>
      <c r="G22" s="60">
        <v>120817.19</v>
      </c>
      <c r="H22" s="35" t="s">
        <v>21</v>
      </c>
      <c r="I22" s="51" t="s">
        <v>37</v>
      </c>
      <c r="J22" s="34"/>
    </row>
    <row r="23" spans="1:12" ht="18.75">
      <c r="A23" s="46"/>
      <c r="B23" s="47"/>
      <c r="C23" s="48"/>
      <c r="D23" s="52"/>
      <c r="E23" s="53" t="s">
        <v>30</v>
      </c>
      <c r="F23" s="61"/>
      <c r="G23" s="61"/>
      <c r="H23" s="55"/>
      <c r="I23" s="56"/>
      <c r="J23" s="34"/>
    </row>
    <row r="24" spans="1:12" ht="18.75">
      <c r="A24" s="57" t="s">
        <v>15</v>
      </c>
      <c r="B24" s="31" t="s">
        <v>38</v>
      </c>
      <c r="C24" s="31"/>
      <c r="D24" s="31"/>
      <c r="E24" s="31"/>
      <c r="F24" s="31"/>
      <c r="G24" s="31"/>
      <c r="H24" s="31"/>
      <c r="I24" s="58"/>
      <c r="J24" s="34"/>
    </row>
    <row r="25" spans="1:12" ht="78.75" customHeight="1">
      <c r="A25" s="62" t="s">
        <v>39</v>
      </c>
      <c r="B25" s="47" t="str">
        <f>IF('[1]Перечень тарифов'!E21="","наименование отсутствует","" &amp; '[1]Перечень тарифов'!E21 &amp; "")</f>
        <v>Тариф на водоотведение</v>
      </c>
      <c r="C25" s="48" t="str">
        <f>IF('[1]Перечень тарифов'!J21="","наименование отсутствует","" &amp; '[1]Перечень тарифов'!J21 &amp; "")</f>
        <v>Тариф на водоотведение</v>
      </c>
      <c r="D25" s="35"/>
      <c r="E25" s="49" t="s">
        <v>26</v>
      </c>
      <c r="F25" s="50" t="s">
        <v>27</v>
      </c>
      <c r="G25" s="60">
        <v>1867.3630000000001</v>
      </c>
      <c r="H25" s="35" t="s">
        <v>21</v>
      </c>
      <c r="I25" s="51" t="s">
        <v>40</v>
      </c>
      <c r="J25" s="34"/>
    </row>
    <row r="26" spans="1:12" ht="18.75">
      <c r="A26" s="63"/>
      <c r="B26" s="47"/>
      <c r="C26" s="48"/>
      <c r="D26" s="52"/>
      <c r="E26" s="53" t="s">
        <v>30</v>
      </c>
      <c r="F26" s="61"/>
      <c r="G26" s="61"/>
      <c r="H26" s="55"/>
      <c r="I26" s="56"/>
      <c r="J26" s="34"/>
    </row>
    <row r="27" spans="1:12" ht="26.1" customHeight="1">
      <c r="A27" s="57" t="s">
        <v>16</v>
      </c>
      <c r="B27" s="31" t="s">
        <v>41</v>
      </c>
      <c r="C27" s="31"/>
      <c r="D27" s="31"/>
      <c r="E27" s="31"/>
      <c r="F27" s="31"/>
      <c r="G27" s="31"/>
      <c r="H27" s="31"/>
      <c r="I27" s="58"/>
      <c r="J27" s="34"/>
    </row>
    <row r="28" spans="1:12" ht="112.5" customHeight="1">
      <c r="A28" s="62" t="s">
        <v>42</v>
      </c>
      <c r="B28" s="47" t="str">
        <f>IF('[1]Перечень тарифов'!E21="","наименование отсутствует","" &amp; '[1]Перечень тарифов'!E21 &amp; "")</f>
        <v>Тариф на водоотведение</v>
      </c>
      <c r="C28" s="48" t="str">
        <f>IF('[1]Перечень тарифов'!J21="","наименование отсутствует","" &amp; '[1]Перечень тарифов'!J21 &amp; "")</f>
        <v>Тариф на водоотведение</v>
      </c>
      <c r="D28" s="35"/>
      <c r="E28" s="49" t="s">
        <v>26</v>
      </c>
      <c r="F28" s="50" t="s">
        <v>27</v>
      </c>
      <c r="G28" s="60">
        <v>0</v>
      </c>
      <c r="H28" s="35" t="s">
        <v>21</v>
      </c>
      <c r="I28" s="51" t="s">
        <v>43</v>
      </c>
      <c r="J28" s="34"/>
      <c r="L28" s="2" t="s">
        <v>44</v>
      </c>
    </row>
    <row r="29" spans="1:12" ht="18.75">
      <c r="A29" s="63"/>
      <c r="B29" s="47"/>
      <c r="C29" s="48"/>
      <c r="D29" s="52"/>
      <c r="E29" s="53" t="s">
        <v>30</v>
      </c>
      <c r="F29" s="61"/>
      <c r="G29" s="61"/>
      <c r="H29" s="55"/>
      <c r="I29" s="56"/>
      <c r="J29" s="34"/>
    </row>
    <row r="30" spans="1:12" ht="25.5" customHeight="1">
      <c r="A30" s="57" t="s">
        <v>17</v>
      </c>
      <c r="B30" s="31" t="s">
        <v>45</v>
      </c>
      <c r="C30" s="31"/>
      <c r="D30" s="31"/>
      <c r="E30" s="31"/>
      <c r="F30" s="31"/>
      <c r="G30" s="31"/>
      <c r="H30" s="31"/>
      <c r="I30" s="58"/>
      <c r="J30" s="34"/>
    </row>
    <row r="31" spans="1:12" ht="112.5" customHeight="1">
      <c r="A31" s="62" t="s">
        <v>46</v>
      </c>
      <c r="B31" s="47" t="str">
        <f>IF('[1]Перечень тарифов'!E21="","наименование отсутствует","" &amp; '[1]Перечень тарифов'!E21 &amp; "")</f>
        <v>Тариф на водоотведение</v>
      </c>
      <c r="C31" s="48" t="str">
        <f>IF('[1]Перечень тарифов'!J21="","наименование отсутствует","" &amp; '[1]Перечень тарифов'!J21 &amp; "")</f>
        <v>Тариф на водоотведение</v>
      </c>
      <c r="D31" s="35"/>
      <c r="E31" s="49" t="s">
        <v>26</v>
      </c>
      <c r="F31" s="50" t="s">
        <v>27</v>
      </c>
      <c r="G31" s="60">
        <v>0</v>
      </c>
      <c r="H31" s="35" t="s">
        <v>21</v>
      </c>
      <c r="I31" s="51" t="s">
        <v>47</v>
      </c>
      <c r="J31" s="34"/>
    </row>
    <row r="32" spans="1:12" ht="18.75">
      <c r="A32" s="63"/>
      <c r="B32" s="47"/>
      <c r="C32" s="48"/>
      <c r="D32" s="52"/>
      <c r="E32" s="53" t="s">
        <v>30</v>
      </c>
      <c r="F32" s="61"/>
      <c r="G32" s="61"/>
      <c r="H32" s="55"/>
      <c r="I32" s="56"/>
      <c r="J32" s="34"/>
    </row>
    <row r="33" spans="1:12" s="64" customFormat="1" ht="3" customHeight="1">
      <c r="A33" s="65"/>
      <c r="B33" s="65"/>
      <c r="C33" s="65"/>
      <c r="D33" s="65"/>
      <c r="E33" s="65"/>
      <c r="F33" s="65"/>
      <c r="G33" s="65"/>
      <c r="H33" s="65"/>
      <c r="I33" s="65"/>
      <c r="K33" s="66"/>
      <c r="L33" s="66"/>
    </row>
    <row r="34" spans="1:12" ht="24.75" customHeight="1">
      <c r="A34" s="67">
        <v>1</v>
      </c>
      <c r="B34" s="68" t="s">
        <v>48</v>
      </c>
      <c r="C34" s="68"/>
      <c r="D34" s="68"/>
      <c r="E34" s="68"/>
      <c r="F34" s="68"/>
      <c r="G34" s="68"/>
      <c r="H34" s="68"/>
      <c r="I34" s="68"/>
    </row>
  </sheetData>
  <mergeCells count="43">
    <mergeCell ref="B34:I34"/>
    <mergeCell ref="B30:H30"/>
    <mergeCell ref="A31:A32"/>
    <mergeCell ref="B31:B32"/>
    <mergeCell ref="C31:C32"/>
    <mergeCell ref="I31:I32"/>
    <mergeCell ref="B27:H27"/>
    <mergeCell ref="A28:A29"/>
    <mergeCell ref="B28:B29"/>
    <mergeCell ref="C28:C29"/>
    <mergeCell ref="I28:I29"/>
    <mergeCell ref="I22:I23"/>
    <mergeCell ref="B24:H24"/>
    <mergeCell ref="A25:A26"/>
    <mergeCell ref="B25:B26"/>
    <mergeCell ref="C25:C26"/>
    <mergeCell ref="I25:I26"/>
    <mergeCell ref="D20:E20"/>
    <mergeCell ref="B21:H21"/>
    <mergeCell ref="A22:A23"/>
    <mergeCell ref="B22:B23"/>
    <mergeCell ref="C22:C23"/>
    <mergeCell ref="A17:A18"/>
    <mergeCell ref="B17:B18"/>
    <mergeCell ref="C17:C18"/>
    <mergeCell ref="I17:I18"/>
    <mergeCell ref="B19:H19"/>
    <mergeCell ref="H11:H12"/>
    <mergeCell ref="D12:E12"/>
    <mergeCell ref="D13:E13"/>
    <mergeCell ref="B14:H14"/>
    <mergeCell ref="D15:E15"/>
    <mergeCell ref="B16:H16"/>
    <mergeCell ref="A5:H5"/>
    <mergeCell ref="C7:H7"/>
    <mergeCell ref="C8:H8"/>
    <mergeCell ref="A10:H10"/>
    <mergeCell ref="I10:I12"/>
    <mergeCell ref="A11:A12"/>
    <mergeCell ref="B11:B12"/>
    <mergeCell ref="C11:C12"/>
    <mergeCell ref="D11:F11"/>
    <mergeCell ref="G11:G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0 H15">
      <formula1>900</formula1>
    </dataValidation>
    <dataValidation type="decimal" allowBlank="1" showErrorMessage="1" errorTitle="Ошибка" error="Допускается ввод только действительных чисел!" sqref="G31 G28 G25 G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31:F31 E28:F28 E25:F25 E22:F22 E17:F17"/>
    <dataValidation type="textLength" operator="lessThanOrEqual" allowBlank="1" showInputMessage="1" showErrorMessage="1" errorTitle="Ошибка" error="Допускается ввод не более 900 символов!" sqref="I31 I28 I25 I22 I16:I17">
      <formula1>900</formula1>
    </dataValidation>
  </dataValidations>
  <hyperlinks>
    <hyperlink ref="H20" location="'Форма 3.12.1'!$K$20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"/>
  <sheetViews>
    <sheetView topLeftCell="A4" zoomScale="80" zoomScaleNormal="80" workbookViewId="0">
      <selection activeCell="K43" sqref="K43"/>
    </sheetView>
  </sheetViews>
  <sheetFormatPr defaultColWidth="10.5703125" defaultRowHeight="11.25"/>
  <cols>
    <col min="1" max="1" width="12.7109375" style="1" customWidth="1"/>
    <col min="2" max="2" width="47.42578125" style="1" customWidth="1"/>
    <col min="3" max="3" width="1.7109375" style="1" hidden="1" customWidth="1"/>
    <col min="4" max="4" width="20.7109375" style="1" customWidth="1"/>
    <col min="5" max="6" width="23.7109375" style="1" hidden="1" customWidth="1"/>
    <col min="7" max="7" width="11.7109375" style="1" customWidth="1"/>
    <col min="8" max="8" width="3.7109375" style="1" customWidth="1"/>
    <col min="9" max="9" width="11.7109375" style="1" customWidth="1"/>
    <col min="10" max="10" width="8.5703125" style="1" customWidth="1"/>
    <col min="11" max="11" width="18.85546875" style="1" customWidth="1"/>
    <col min="12" max="13" width="23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8.5703125" style="1" hidden="1" customWidth="1"/>
    <col min="18" max="18" width="4.7109375" style="1" customWidth="1"/>
    <col min="19" max="19" width="115.7109375" style="1" customWidth="1"/>
    <col min="20" max="21" width="10.5703125" style="69"/>
    <col min="22" max="22" width="11.140625" style="69" customWidth="1"/>
    <col min="23" max="30" width="10.5703125" style="69"/>
    <col min="31" max="16384" width="10.5703125" style="1"/>
  </cols>
  <sheetData>
    <row r="1" spans="1:30" hidden="1"/>
    <row r="2" spans="1:30" hidden="1"/>
    <row r="3" spans="1:30" hidden="1"/>
    <row r="4" spans="1:30" ht="3" customHeight="1">
      <c r="A4" s="5"/>
      <c r="B4" s="5"/>
      <c r="C4" s="5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30" ht="24.95" customHeight="1">
      <c r="A5" s="71" t="s">
        <v>49</v>
      </c>
      <c r="B5" s="72"/>
      <c r="C5" s="72"/>
      <c r="D5" s="72"/>
      <c r="E5" s="72"/>
      <c r="F5" s="72"/>
      <c r="G5" s="72"/>
      <c r="H5" s="72"/>
      <c r="I5" s="72"/>
      <c r="J5" s="73"/>
      <c r="K5" s="74"/>
      <c r="L5" s="74"/>
      <c r="M5" s="74"/>
      <c r="N5" s="74"/>
      <c r="O5" s="74"/>
      <c r="P5" s="74"/>
      <c r="Q5" s="74"/>
      <c r="R5" s="75"/>
    </row>
    <row r="6" spans="1:30" s="76" customFormat="1" ht="3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s="80" customFormat="1" ht="5.25" hidden="1">
      <c r="A7" s="81"/>
      <c r="B7" s="82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/>
    </row>
    <row r="8" spans="1:30" s="76" customFormat="1" ht="18.75">
      <c r="A8" s="77"/>
      <c r="B8" s="12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C8" s="85"/>
      <c r="D8" s="13" t="str">
        <f>IF(datePr_ch="",IF(datePr="","",datePr),datePr_ch)</f>
        <v>28.04.2021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86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s="76" customFormat="1" ht="30">
      <c r="A9" s="77"/>
      <c r="B9" s="12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C9" s="85"/>
      <c r="D9" s="13" t="str">
        <f>IF(numberPr_ch="",IF(numberPr="","",numberPr),numberPr_ch)</f>
        <v>05-809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86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s="80" customFormat="1" ht="5.25" hidden="1">
      <c r="A10" s="81"/>
      <c r="B10" s="82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4"/>
    </row>
    <row r="11" spans="1:30" s="87" customFormat="1" ht="3" hidden="1" customHeight="1">
      <c r="A11" s="88"/>
      <c r="B11" s="88"/>
      <c r="C11" s="89"/>
      <c r="D11" s="15"/>
      <c r="E11" s="15"/>
      <c r="F11" s="15"/>
      <c r="G11" s="15"/>
      <c r="H11" s="15"/>
      <c r="I11" s="15"/>
      <c r="J11" s="90" t="s">
        <v>50</v>
      </c>
      <c r="K11" s="15"/>
      <c r="L11" s="15"/>
      <c r="M11" s="15"/>
      <c r="N11" s="15"/>
      <c r="O11" s="15"/>
      <c r="P11" s="15"/>
      <c r="Q11" s="90" t="s">
        <v>50</v>
      </c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</row>
    <row r="12" spans="1:30" s="87" customFormat="1" ht="15">
      <c r="A12" s="89"/>
      <c r="B12" s="89"/>
      <c r="C12" s="89"/>
      <c r="D12" s="92"/>
      <c r="E12" s="92"/>
      <c r="F12" s="92"/>
      <c r="G12" s="92"/>
      <c r="H12" s="92"/>
      <c r="I12" s="92"/>
      <c r="J12" s="92"/>
      <c r="K12" s="92" t="s">
        <v>51</v>
      </c>
      <c r="L12" s="92"/>
      <c r="M12" s="92"/>
      <c r="N12" s="92"/>
      <c r="O12" s="92"/>
      <c r="P12" s="92"/>
      <c r="Q12" s="92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</row>
    <row r="13" spans="1:30" ht="15" customHeight="1">
      <c r="A13" s="93" t="s">
        <v>1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 t="s">
        <v>2</v>
      </c>
    </row>
    <row r="14" spans="1:30" ht="15" customHeight="1">
      <c r="A14" s="93" t="s">
        <v>3</v>
      </c>
      <c r="B14" s="93" t="s">
        <v>52</v>
      </c>
      <c r="C14" s="93"/>
      <c r="D14" s="94" t="s">
        <v>53</v>
      </c>
      <c r="E14" s="94"/>
      <c r="F14" s="94"/>
      <c r="G14" s="94"/>
      <c r="H14" s="94"/>
      <c r="I14" s="94"/>
      <c r="J14" s="93" t="s">
        <v>54</v>
      </c>
      <c r="K14" s="94" t="s">
        <v>53</v>
      </c>
      <c r="L14" s="94"/>
      <c r="M14" s="94"/>
      <c r="N14" s="94"/>
      <c r="O14" s="94"/>
      <c r="P14" s="94"/>
      <c r="Q14" s="93" t="s">
        <v>54</v>
      </c>
      <c r="R14" s="95" t="s">
        <v>30</v>
      </c>
      <c r="S14" s="93"/>
    </row>
    <row r="15" spans="1:30" ht="14.25" customHeight="1">
      <c r="A15" s="93"/>
      <c r="B15" s="93"/>
      <c r="C15" s="93"/>
      <c r="D15" s="96" t="s">
        <v>55</v>
      </c>
      <c r="E15" s="97" t="s">
        <v>56</v>
      </c>
      <c r="F15" s="97"/>
      <c r="G15" s="98" t="s">
        <v>57</v>
      </c>
      <c r="H15" s="98"/>
      <c r="I15" s="98"/>
      <c r="J15" s="93"/>
      <c r="K15" s="96" t="s">
        <v>55</v>
      </c>
      <c r="L15" s="97" t="s">
        <v>56</v>
      </c>
      <c r="M15" s="97"/>
      <c r="N15" s="98" t="s">
        <v>57</v>
      </c>
      <c r="O15" s="98"/>
      <c r="P15" s="98"/>
      <c r="Q15" s="93"/>
      <c r="R15" s="95"/>
      <c r="S15" s="93"/>
    </row>
    <row r="16" spans="1:30" ht="33.75" customHeight="1">
      <c r="A16" s="93"/>
      <c r="B16" s="93"/>
      <c r="C16" s="93"/>
      <c r="D16" s="99" t="s">
        <v>58</v>
      </c>
      <c r="E16" s="100" t="s">
        <v>59</v>
      </c>
      <c r="F16" s="100" t="s">
        <v>60</v>
      </c>
      <c r="G16" s="101" t="s">
        <v>61</v>
      </c>
      <c r="H16" s="102" t="s">
        <v>62</v>
      </c>
      <c r="I16" s="102"/>
      <c r="J16" s="93"/>
      <c r="K16" s="99" t="s">
        <v>58</v>
      </c>
      <c r="L16" s="100" t="s">
        <v>59</v>
      </c>
      <c r="M16" s="100" t="s">
        <v>60</v>
      </c>
      <c r="N16" s="101" t="s">
        <v>61</v>
      </c>
      <c r="O16" s="102" t="s">
        <v>62</v>
      </c>
      <c r="P16" s="102"/>
      <c r="Q16" s="93"/>
      <c r="R16" s="95"/>
      <c r="S16" s="93"/>
    </row>
    <row r="17" spans="1:31" ht="12" customHeight="1">
      <c r="A17" s="103" t="s">
        <v>11</v>
      </c>
      <c r="B17" s="103" t="s">
        <v>12</v>
      </c>
      <c r="C17" s="104" t="str">
        <f ca="1">OFFSET(C17,0,-1)</f>
        <v>2</v>
      </c>
      <c r="D17" s="105">
        <f ca="1">OFFSET(D17,0,-1)+1</f>
        <v>3</v>
      </c>
      <c r="E17" s="105">
        <f ca="1">OFFSET(E17,0,-1)+1</f>
        <v>4</v>
      </c>
      <c r="F17" s="105">
        <f ca="1">OFFSET(F17,0,-1)+1</f>
        <v>5</v>
      </c>
      <c r="G17" s="105">
        <f ca="1">OFFSET(G17,0,-1)+1</f>
        <v>6</v>
      </c>
      <c r="H17" s="106">
        <f ca="1">OFFSET(H17,0,-1)+1</f>
        <v>7</v>
      </c>
      <c r="I17" s="106"/>
      <c r="J17" s="105">
        <f ca="1">OFFSET(J17,0,-2)+1</f>
        <v>8</v>
      </c>
      <c r="K17" s="105">
        <f ca="1">OFFSET(K17,0,-1)+1</f>
        <v>9</v>
      </c>
      <c r="L17" s="105">
        <f ca="1">OFFSET(L17,0,-1)+1</f>
        <v>10</v>
      </c>
      <c r="M17" s="105">
        <f ca="1">OFFSET(M17,0,-1)+1</f>
        <v>11</v>
      </c>
      <c r="N17" s="105">
        <f ca="1">OFFSET(N17,0,-1)+1</f>
        <v>12</v>
      </c>
      <c r="O17" s="106">
        <f ca="1">OFFSET(O17,0,-1)+1</f>
        <v>13</v>
      </c>
      <c r="P17" s="106"/>
      <c r="Q17" s="105">
        <f ca="1">OFFSET(Q17,0,-2)+1</f>
        <v>14</v>
      </c>
      <c r="R17" s="104">
        <f ca="1">OFFSET(R17,0,-1)</f>
        <v>14</v>
      </c>
      <c r="S17" s="105">
        <f ca="1">OFFSET(S17,0,-1)+1</f>
        <v>15</v>
      </c>
    </row>
    <row r="18" spans="1:31" ht="22.5">
      <c r="A18" s="107">
        <v>1</v>
      </c>
      <c r="B18" s="108" t="s">
        <v>5</v>
      </c>
      <c r="C18" s="109"/>
      <c r="D18" s="110" t="str">
        <f>IF('[1]Перечень тарифов'!J21="","","" &amp; '[1]Перечень тарифов'!J21 &amp; "")</f>
        <v>Тариф на водоотведение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 t="s">
        <v>63</v>
      </c>
    </row>
    <row r="19" spans="1:31" ht="22.5">
      <c r="A19" s="112" t="s">
        <v>20</v>
      </c>
      <c r="B19" s="113" t="s">
        <v>64</v>
      </c>
      <c r="C19" s="114"/>
      <c r="D19" s="115" t="str">
        <f>IF('[1]Перечень тарифов'!N21="","","" &amp; '[1]Перечень тарифов'!N21 &amp; "")</f>
        <v>Сургутский муниципальный район, Лянтор (71826105);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40" t="s">
        <v>65</v>
      </c>
    </row>
    <row r="20" spans="1:31" ht="14.25" hidden="1" customHeight="1">
      <c r="A20" s="112" t="s">
        <v>80</v>
      </c>
      <c r="B20" s="116"/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40"/>
      <c r="W20" s="2"/>
    </row>
    <row r="21" spans="1:31" ht="33.75">
      <c r="A21" s="112" t="s">
        <v>81</v>
      </c>
      <c r="B21" s="117" t="s">
        <v>66</v>
      </c>
      <c r="C21" s="114"/>
      <c r="D21" s="118" t="s">
        <v>67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40" t="s">
        <v>68</v>
      </c>
      <c r="W21" s="2"/>
    </row>
    <row r="22" spans="1:31" ht="33.75">
      <c r="A22" s="112" t="s">
        <v>82</v>
      </c>
      <c r="B22" s="119" t="s">
        <v>69</v>
      </c>
      <c r="C22" s="40"/>
      <c r="D22" s="120" t="s">
        <v>67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40" t="s">
        <v>70</v>
      </c>
      <c r="U22" s="2" t="e">
        <f ca="1">strCheckUnique(V22:V25)</f>
        <v>#NAME?</v>
      </c>
      <c r="W22" s="2"/>
    </row>
    <row r="23" spans="1:31" ht="66" customHeight="1">
      <c r="A23" s="112" t="s">
        <v>83</v>
      </c>
      <c r="B23" s="121" t="s">
        <v>67</v>
      </c>
      <c r="C23" s="122"/>
      <c r="D23" s="123">
        <v>59.42</v>
      </c>
      <c r="E23" s="124"/>
      <c r="F23" s="124"/>
      <c r="G23" s="125" t="s">
        <v>26</v>
      </c>
      <c r="H23" s="126" t="s">
        <v>71</v>
      </c>
      <c r="I23" s="125" t="s">
        <v>72</v>
      </c>
      <c r="J23" s="126" t="s">
        <v>71</v>
      </c>
      <c r="K23" s="123">
        <v>69.98</v>
      </c>
      <c r="L23" s="124"/>
      <c r="M23" s="124"/>
      <c r="N23" s="125" t="s">
        <v>73</v>
      </c>
      <c r="O23" s="126" t="s">
        <v>71</v>
      </c>
      <c r="P23" s="125" t="s">
        <v>27</v>
      </c>
      <c r="Q23" s="126" t="s">
        <v>74</v>
      </c>
      <c r="R23" s="127"/>
      <c r="S23" s="128" t="s">
        <v>75</v>
      </c>
      <c r="T23" s="129" t="e">
        <f ca="1">strCheckDate(D24:R24)</f>
        <v>#NAME?</v>
      </c>
      <c r="V23" s="2" t="str">
        <f>IF(B23="","",B23 )</f>
        <v>без дифференциации</v>
      </c>
      <c r="W23" s="2"/>
      <c r="X23" s="2"/>
      <c r="Y23" s="2"/>
    </row>
    <row r="24" spans="1:31" ht="14.25" hidden="1" customHeight="1">
      <c r="A24" s="130"/>
      <c r="B24" s="131"/>
      <c r="C24" s="122"/>
      <c r="D24" s="132"/>
      <c r="E24" s="133"/>
      <c r="F24" s="134" t="str">
        <f>G23 &amp; "-" &amp; I23</f>
        <v>01.01.2022-30.06.2022</v>
      </c>
      <c r="G24" s="125"/>
      <c r="H24" s="126"/>
      <c r="I24" s="135"/>
      <c r="J24" s="126"/>
      <c r="K24" s="132"/>
      <c r="L24" s="133"/>
      <c r="M24" s="134" t="str">
        <f>N23 &amp; "-" &amp; P23</f>
        <v>01.07.2022-31.12.2022</v>
      </c>
      <c r="N24" s="125"/>
      <c r="O24" s="126"/>
      <c r="P24" s="135"/>
      <c r="Q24" s="126"/>
      <c r="R24" s="127"/>
      <c r="S24" s="136"/>
      <c r="W24" s="2"/>
    </row>
    <row r="25" spans="1:31" s="146" customFormat="1" ht="15" customHeight="1">
      <c r="A25" s="137"/>
      <c r="B25" s="138" t="s">
        <v>76</v>
      </c>
      <c r="C25" s="139"/>
      <c r="D25" s="140"/>
      <c r="E25" s="140"/>
      <c r="F25" s="140"/>
      <c r="G25" s="141"/>
      <c r="H25" s="142"/>
      <c r="I25" s="142"/>
      <c r="J25" s="142"/>
      <c r="K25" s="140"/>
      <c r="L25" s="140"/>
      <c r="M25" s="140"/>
      <c r="N25" s="141"/>
      <c r="O25" s="142"/>
      <c r="P25" s="142"/>
      <c r="Q25" s="142"/>
      <c r="R25" s="143"/>
      <c r="S25" s="144"/>
      <c r="T25" s="145"/>
      <c r="U25" s="145"/>
      <c r="V25" s="145"/>
      <c r="W25" s="2"/>
      <c r="X25" s="145"/>
      <c r="Y25" s="69"/>
      <c r="Z25" s="69"/>
      <c r="AA25" s="69"/>
      <c r="AB25" s="69"/>
      <c r="AC25" s="69"/>
      <c r="AD25" s="69"/>
      <c r="AE25" s="1"/>
    </row>
    <row r="26" spans="1:31" s="146" customFormat="1" ht="15" customHeight="1">
      <c r="A26" s="137"/>
      <c r="B26" s="147" t="s">
        <v>77</v>
      </c>
      <c r="C26" s="139"/>
      <c r="D26" s="140"/>
      <c r="E26" s="140"/>
      <c r="F26" s="140"/>
      <c r="G26" s="141"/>
      <c r="H26" s="142"/>
      <c r="I26" s="142"/>
      <c r="J26" s="139"/>
      <c r="K26" s="140"/>
      <c r="L26" s="140"/>
      <c r="M26" s="140"/>
      <c r="N26" s="141"/>
      <c r="O26" s="142"/>
      <c r="P26" s="142"/>
      <c r="Q26" s="139"/>
      <c r="R26" s="142"/>
      <c r="S26" s="143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</row>
    <row r="27" spans="1:31" s="146" customFormat="1" ht="15" customHeight="1">
      <c r="A27" s="137"/>
      <c r="B27" s="148" t="s">
        <v>78</v>
      </c>
      <c r="C27" s="139"/>
      <c r="D27" s="140"/>
      <c r="E27" s="140"/>
      <c r="F27" s="140"/>
      <c r="G27" s="141"/>
      <c r="H27" s="142"/>
      <c r="I27" s="142"/>
      <c r="J27" s="139"/>
      <c r="K27" s="140"/>
      <c r="L27" s="140"/>
      <c r="M27" s="140"/>
      <c r="N27" s="141"/>
      <c r="O27" s="142"/>
      <c r="P27" s="142"/>
      <c r="Q27" s="139"/>
      <c r="R27" s="142"/>
      <c r="S27" s="143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</row>
    <row r="28" spans="1:31" ht="3" customHeight="1"/>
    <row r="29" spans="1:31" ht="48.95" customHeight="1">
      <c r="A29" s="149">
        <v>1</v>
      </c>
      <c r="B29" s="68" t="s">
        <v>79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</sheetData>
  <mergeCells count="42">
    <mergeCell ref="O23:O24"/>
    <mergeCell ref="P23:P24"/>
    <mergeCell ref="Q23:Q24"/>
    <mergeCell ref="S23:S25"/>
    <mergeCell ref="B29:R29"/>
    <mergeCell ref="D21:R21"/>
    <mergeCell ref="D22:R22"/>
    <mergeCell ref="C23:C24"/>
    <mergeCell ref="G23:G24"/>
    <mergeCell ref="H23:H24"/>
    <mergeCell ref="I23:I24"/>
    <mergeCell ref="J23:J24"/>
    <mergeCell ref="N23:N24"/>
    <mergeCell ref="H17:I17"/>
    <mergeCell ref="O17:P17"/>
    <mergeCell ref="D18:R18"/>
    <mergeCell ref="D19:R19"/>
    <mergeCell ref="D20:R20"/>
    <mergeCell ref="Q14:Q16"/>
    <mergeCell ref="R14:R16"/>
    <mergeCell ref="E15:F15"/>
    <mergeCell ref="G15:I15"/>
    <mergeCell ref="L15:M15"/>
    <mergeCell ref="N15:P15"/>
    <mergeCell ref="H16:I16"/>
    <mergeCell ref="O16:P16"/>
    <mergeCell ref="D12:J12"/>
    <mergeCell ref="K12:Q12"/>
    <mergeCell ref="A13:R13"/>
    <mergeCell ref="S13:S16"/>
    <mergeCell ref="A14:A16"/>
    <mergeCell ref="B14:B16"/>
    <mergeCell ref="C14:C16"/>
    <mergeCell ref="D14:I14"/>
    <mergeCell ref="J14:J16"/>
    <mergeCell ref="K14:P14"/>
    <mergeCell ref="A5:J5"/>
    <mergeCell ref="D7:R7"/>
    <mergeCell ref="D8:R8"/>
    <mergeCell ref="D9:R9"/>
    <mergeCell ref="D10:R10"/>
    <mergeCell ref="A11:B11"/>
  </mergeCells>
  <dataValidations count="8">
    <dataValidation type="decimal" allowBlank="1" showErrorMessage="1" errorTitle="Ошибка" error="Допускается ввод только действительных чисел!" sqref="D23 K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H23:H24 J23:J24 O23:O24 Q23: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23 I23:I24 N23 P23:P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allowBlank="1" sqref="H25:H27 O25:O27"/>
    <dataValidation type="list" allowBlank="1" showInputMessage="1" showErrorMessage="1" errorTitle="Ошибка" error="Выберите значение из списка" sqref="D22 K22">
      <formula1>kind_of_cons</formula1>
    </dataValidation>
    <dataValidation allowBlank="1" promptTitle="checkPeriodRange" sqref="F24 M24"/>
    <dataValidation type="textLength" operator="lessThanOrEqual" allowBlank="1" showInputMessage="1" showErrorMessage="1" errorTitle="Ошибка" error="Допускается ввод не более 900 символов!" sqref="S6 S8:S9 D21:R21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3.12.1</vt:lpstr>
      <vt:lpstr>Форма 3.12.2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2021-04-29T10:32:51Z</dcterms:modified>
</cp:coreProperties>
</file>