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21660" windowHeight="11070"/>
  </bookViews>
  <sheets>
    <sheet name="Форма 1.2. ГВС" sheetId="4" r:id="rId1"/>
  </sheets>
  <externalReferences>
    <externalReference r:id="rId2"/>
    <externalReference r:id="rId3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прол">[2]Титульный!$F$23</definedName>
    <definedName name="рол">[2]TEHSHEET!$R$2:$R$6</definedName>
  </definedNames>
  <calcPr calcId="125725"/>
</workbook>
</file>

<file path=xl/calcChain.xml><?xml version="1.0" encoding="utf-8"?>
<calcChain xmlns="http://schemas.openxmlformats.org/spreadsheetml/2006/main">
  <c r="BL27" i="4"/>
  <c r="BL22"/>
  <c r="BL17"/>
  <c r="D14"/>
  <c r="C13"/>
  <c r="D13" s="1"/>
  <c r="E13" s="1"/>
  <c r="F13" s="1"/>
  <c r="G13" s="1"/>
  <c r="H13" s="1"/>
  <c r="I13" s="1"/>
  <c r="J13" s="1"/>
  <c r="K13" s="1"/>
  <c r="L13" s="1"/>
  <c r="M13" s="1"/>
  <c r="N13" s="1"/>
  <c r="O13" s="1"/>
  <c r="Q13" s="1"/>
  <c r="R13" s="1"/>
  <c r="S13" s="1"/>
  <c r="T13" s="1"/>
  <c r="U13" s="1"/>
  <c r="V13" s="1"/>
  <c r="W13" s="1"/>
  <c r="X13" s="1"/>
  <c r="Y13" s="1"/>
  <c r="Z13" s="1"/>
  <c r="AA13" s="1"/>
  <c r="AB13" s="1"/>
  <c r="AC13" s="1"/>
  <c r="AE13" s="1"/>
  <c r="AF13" s="1"/>
  <c r="AG13" s="1"/>
  <c r="AH13" s="1"/>
  <c r="AI13" s="1"/>
  <c r="AJ13" s="1"/>
  <c r="AK13" s="1"/>
  <c r="AL13" s="1"/>
  <c r="AM13" s="1"/>
  <c r="AN13" s="1"/>
  <c r="AO13" s="1"/>
  <c r="AP13" s="1"/>
  <c r="AQ13" s="1"/>
  <c r="AS13" s="1"/>
  <c r="AT13" s="1"/>
  <c r="AU13" s="1"/>
  <c r="AV13" s="1"/>
  <c r="AW13" s="1"/>
  <c r="AX13" s="1"/>
  <c r="AY13" s="1"/>
  <c r="AZ13" s="1"/>
  <c r="BA13" s="1"/>
  <c r="BB13" s="1"/>
  <c r="BC13" s="1"/>
  <c r="BD13" s="1"/>
  <c r="BE13" s="1"/>
  <c r="BG13" s="1"/>
  <c r="BH13" s="1"/>
  <c r="BI13" s="1"/>
  <c r="B5"/>
  <c r="B4"/>
  <c r="B3"/>
  <c r="BJ27"/>
  <c r="BK26"/>
  <c r="BJ17"/>
  <c r="BK16"/>
  <c r="BJ22"/>
  <c r="BK21"/>
</calcChain>
</file>

<file path=xl/sharedStrings.xml><?xml version="1.0" encoding="utf-8"?>
<sst xmlns="http://schemas.openxmlformats.org/spreadsheetml/2006/main" count="169" uniqueCount="66">
  <si>
    <r>
      <t>Форма 1.2 Информация о величинах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</si>
  <si>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</si>
  <si>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</si>
  <si>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</si>
  <si>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</si>
  <si>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</si>
  <si>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</si>
  <si>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</si>
  <si>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</si>
  <si>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</si>
  <si>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</si>
  <si>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</si>
  <si>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</si>
  <si>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</si>
  <si>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</si>
  <si>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</si>
  <si>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</si>
  <si>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</si>
  <si>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</si>
  <si>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</si>
  <si>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</si>
  <si>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</si>
  <si>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</si>
  <si>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</si>
  <si>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</si>
  <si>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</si>
  <si>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</si>
  <si>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</si>
  <si>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</si>
  <si>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</si>
  <si>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По группам потребителей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</si>
  <si>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</si>
  <si>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</si>
  <si>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</si>
  <si>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</si>
  <si>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Прочие потребителя (без учета НДС)</t>
  </si>
  <si>
    <t>да</t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</si>
  <si>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</si>
  <si>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</si>
  <si>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</si>
  <si>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</si>
  <si>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</si>
  <si>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</si>
  <si>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</si>
  <si>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31.12.2023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</si>
  <si>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</si>
  <si>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</si>
  <si>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Добавить значение признака дифференциации</t>
  </si>
  <si>
    <t>население и приравненные категории</t>
  </si>
  <si>
    <t>Тариф для населения (с учетом НДС)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</si>
  <si>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</si>
  <si>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</si>
  <si>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горячего водоснабжения форма заполняется отдельно. При размещении информации по указанной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его официального опубликования.</t>
  </si>
  <si>
    <t>1.1.</t>
  </si>
  <si>
    <t>1.1.1.</t>
  </si>
  <si>
    <t>1.1.1.1.</t>
  </si>
  <si>
    <t>бюджетные организации</t>
  </si>
  <si>
    <t>Бюджетные организации (без учета НДС)</t>
  </si>
  <si>
    <t>Региональная служба по тарифам Ханты-Мансийского автономного округа - Югры</t>
  </si>
  <si>
    <t>14.12.2021</t>
  </si>
  <si>
    <t>141-нп</t>
  </si>
  <si>
    <t>«Официальный интернет-портал правовой информации» (www.pravo.gov.ru)</t>
  </si>
  <si>
    <t>1.1.2.</t>
  </si>
  <si>
    <t>1.1.2.1.</t>
  </si>
  <si>
    <t>1.1.3.</t>
  </si>
  <si>
    <t>1.1.3.1.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</si>
</sst>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</borders>
  <cellStyleXfs count="10">
    <xf numFmtId="0" fontId="0" fillId="0" borderId="0"/>
    <xf numFmtId="0" fontId="2" fillId="0" borderId="0"/>
    <xf numFmtId="0" fontId="5" fillId="0" borderId="0"/>
    <xf numFmtId="0" fontId="3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2" fillId="0" borderId="0"/>
    <xf numFmtId="0" fontId="8" fillId="0" borderId="5" applyBorder="0">
      <alignment horizontal="center" vertical="center" wrapText="1"/>
    </xf>
    <xf numFmtId="0" fontId="13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6" fillId="0" borderId="0" xfId="2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4" applyNumberFormat="1" applyFont="1" applyFill="1" applyBorder="1" applyAlignment="1" applyProtection="1">
      <alignment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0" fillId="0" borderId="2" xfId="7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0" borderId="2" xfId="5" applyFont="1" applyFill="1" applyBorder="1" applyAlignment="1" applyProtection="1">
      <alignment vertical="center" wrapTex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top" wrapText="1"/>
    </xf>
    <xf numFmtId="0" fontId="4" fillId="0" borderId="0" xfId="1" applyFont="1" applyFill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0" fontId="3" fillId="0" borderId="2" xfId="1" applyNumberFormat="1" applyFont="1" applyFill="1" applyBorder="1" applyAlignment="1" applyProtection="1">
      <alignment vertical="center" wrapText="1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49" fontId="3" fillId="0" borderId="2" xfId="4" applyNumberFormat="1" applyFont="1" applyFill="1" applyBorder="1" applyAlignment="1" applyProtection="1">
      <alignment vertical="center" wrapText="1"/>
    </xf>
    <xf numFmtId="4" fontId="4" fillId="0" borderId="2" xfId="9" applyNumberFormat="1" applyFont="1" applyFill="1" applyBorder="1" applyAlignment="1" applyProtection="1">
      <alignment horizontal="center" vertical="center" wrapText="1"/>
    </xf>
    <xf numFmtId="49" fontId="15" fillId="4" borderId="3" xfId="0" applyNumberFormat="1" applyFont="1" applyFill="1" applyBorder="1" applyAlignment="1" applyProtection="1">
      <alignment horizontal="center" vertical="center"/>
    </xf>
    <xf numFmtId="49" fontId="11" fillId="4" borderId="4" xfId="0" applyNumberFormat="1" applyFont="1" applyFill="1" applyBorder="1" applyAlignment="1" applyProtection="1">
      <alignment horizontal="left" vertical="center" indent="6"/>
    </xf>
    <xf numFmtId="49" fontId="14" fillId="4" borderId="4" xfId="4" applyNumberFormat="1" applyFont="1" applyFill="1" applyBorder="1" applyAlignment="1" applyProtection="1">
      <alignment horizontal="center" vertical="center" wrapText="1"/>
    </xf>
    <xf numFmtId="49" fontId="15" fillId="4" borderId="4" xfId="0" applyNumberFormat="1" applyFont="1" applyFill="1" applyBorder="1" applyAlignment="1" applyProtection="1">
      <alignment horizontal="left" vertical="center"/>
    </xf>
    <xf numFmtId="49" fontId="0" fillId="4" borderId="4" xfId="4" applyNumberFormat="1" applyFont="1" applyFill="1" applyBorder="1" applyAlignment="1" applyProtection="1">
      <alignment horizontal="center" vertical="center" wrapText="1"/>
    </xf>
    <xf numFmtId="49" fontId="3" fillId="4" borderId="4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49" fontId="11" fillId="4" borderId="4" xfId="0" applyNumberFormat="1" applyFont="1" applyFill="1" applyBorder="1" applyAlignment="1" applyProtection="1">
      <alignment horizontal="left" vertical="center" indent="5"/>
    </xf>
    <xf numFmtId="49" fontId="4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15" fillId="4" borderId="9" xfId="0" applyNumberFormat="1" applyFont="1" applyFill="1" applyBorder="1" applyAlignment="1" applyProtection="1">
      <alignment horizontal="center" vertical="center"/>
    </xf>
    <xf numFmtId="49" fontId="11" fillId="4" borderId="10" xfId="0" applyNumberFormat="1" applyFont="1" applyFill="1" applyBorder="1" applyAlignment="1" applyProtection="1">
      <alignment horizontal="left" vertical="center" indent="4"/>
    </xf>
    <xf numFmtId="49" fontId="14" fillId="4" borderId="10" xfId="4" applyNumberFormat="1" applyFont="1" applyFill="1" applyBorder="1" applyAlignment="1" applyProtection="1">
      <alignment horizontal="center" vertical="center" wrapText="1"/>
    </xf>
    <xf numFmtId="49" fontId="15" fillId="4" borderId="10" xfId="0" applyNumberFormat="1" applyFont="1" applyFill="1" applyBorder="1" applyAlignment="1" applyProtection="1">
      <alignment horizontal="left" vertical="center"/>
    </xf>
    <xf numFmtId="49" fontId="0" fillId="4" borderId="10" xfId="4" applyNumberFormat="1" applyFont="1" applyFill="1" applyBorder="1" applyAlignment="1" applyProtection="1">
      <alignment horizontal="center" vertical="center" wrapText="1"/>
    </xf>
    <xf numFmtId="49" fontId="3" fillId="4" borderId="10" xfId="4" applyNumberFormat="1" applyFont="1" applyFill="1" applyBorder="1" applyAlignment="1" applyProtection="1">
      <alignment horizontal="center" vertical="center" wrapText="1"/>
    </xf>
    <xf numFmtId="49" fontId="3" fillId="4" borderId="11" xfId="4" applyNumberFormat="1" applyFont="1" applyFill="1" applyBorder="1" applyAlignment="1" applyProtection="1">
      <alignment horizontal="center" vertical="center" wrapText="1"/>
    </xf>
    <xf numFmtId="49" fontId="11" fillId="4" borderId="4" xfId="0" applyNumberFormat="1" applyFont="1" applyFill="1" applyBorder="1" applyAlignment="1" applyProtection="1">
      <alignment horizontal="left" vertical="center" indent="3"/>
    </xf>
    <xf numFmtId="49" fontId="11" fillId="4" borderId="4" xfId="0" applyNumberFormat="1" applyFont="1" applyFill="1" applyBorder="1" applyAlignment="1" applyProtection="1">
      <alignment horizontal="left" vertical="center" indent="2"/>
    </xf>
    <xf numFmtId="0" fontId="16" fillId="0" borderId="0" xfId="1" applyFont="1" applyFill="1" applyAlignment="1" applyProtection="1">
      <alignment horizontal="right" vertical="top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3" borderId="4" xfId="4" applyNumberFormat="1" applyFont="1" applyFill="1" applyBorder="1" applyAlignment="1" applyProtection="1">
      <alignment horizontal="left" vertical="center" wrapText="1" indent="1"/>
    </xf>
    <xf numFmtId="0" fontId="3" fillId="3" borderId="1" xfId="4" applyNumberFormat="1" applyFont="1" applyFill="1" applyBorder="1" applyAlignment="1" applyProtection="1">
      <alignment horizontal="left" vertical="center" wrapText="1" indent="1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49" fontId="11" fillId="4" borderId="2" xfId="0" applyNumberFormat="1" applyFont="1" applyFill="1" applyBorder="1" applyAlignment="1" applyProtection="1">
      <alignment horizontal="center" vertical="center" textRotation="90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3" fillId="0" borderId="4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2" xfId="4" applyNumberFormat="1" applyFont="1" applyFill="1" applyBorder="1" applyAlignment="1" applyProtection="1">
      <alignment horizontal="center" vertical="center" wrapText="1"/>
    </xf>
    <xf numFmtId="49" fontId="14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0" fontId="3" fillId="0" borderId="7" xfId="1" applyNumberFormat="1" applyFont="1" applyFill="1" applyBorder="1" applyAlignment="1" applyProtection="1">
      <alignment horizontal="left" vertical="top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0" fontId="3" fillId="6" borderId="3" xfId="1" applyNumberFormat="1" applyFont="1" applyFill="1" applyBorder="1" applyAlignment="1" applyProtection="1">
      <alignment horizontal="left" vertical="center" wrapText="1"/>
      <protection locked="0"/>
    </xf>
    <xf numFmtId="0" fontId="3" fillId="6" borderId="4" xfId="1" applyNumberFormat="1" applyFont="1" applyFill="1" applyBorder="1" applyAlignment="1" applyProtection="1">
      <alignment horizontal="left" vertical="center" wrapText="1"/>
      <protection locked="0"/>
    </xf>
    <xf numFmtId="0" fontId="3" fillId="6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Alignment="1" applyProtection="1">
      <alignment horizontal="left" vertical="top" wrapText="1"/>
    </xf>
    <xf numFmtId="49" fontId="12" fillId="2" borderId="12" xfId="8" applyNumberFormat="1" applyFont="1" applyFill="1" applyBorder="1" applyAlignment="1" applyProtection="1">
      <alignment horizontal="center" vertical="center" wrapText="1"/>
    </xf>
    <xf numFmtId="0" fontId="4" fillId="2" borderId="0" xfId="8" applyNumberFormat="1" applyFont="1" applyFill="1" applyBorder="1" applyAlignment="1" applyProtection="1">
      <alignment horizontal="center" vertical="center" wrapText="1"/>
    </xf>
    <xf numFmtId="0" fontId="12" fillId="2" borderId="12" xfId="8" applyNumberFormat="1" applyFont="1" applyFill="1" applyBorder="1" applyAlignment="1" applyProtection="1">
      <alignment horizontal="center" vertical="center" wrapText="1"/>
    </xf>
    <xf numFmtId="0" fontId="12" fillId="2" borderId="12" xfId="8" applyNumberFormat="1" applyFont="1" applyFill="1" applyBorder="1" applyAlignment="1" applyProtection="1">
      <alignment horizontal="center" vertical="center" wrapText="1"/>
    </xf>
    <xf numFmtId="0" fontId="4" fillId="2" borderId="12" xfId="8" applyNumberFormat="1" applyFont="1" applyFill="1" applyBorder="1" applyAlignment="1" applyProtection="1">
      <alignment horizontal="center" vertical="center" wrapText="1"/>
    </xf>
    <xf numFmtId="4" fontId="3" fillId="6" borderId="6" xfId="9" applyNumberFormat="1" applyFont="1" applyFill="1" applyBorder="1" applyAlignment="1" applyProtection="1">
      <alignment horizontal="center" vertical="center" wrapText="1"/>
      <protection locked="0"/>
    </xf>
    <xf numFmtId="4" fontId="3" fillId="6" borderId="8" xfId="9" applyNumberFormat="1" applyFont="1" applyFill="1" applyBorder="1" applyAlignment="1" applyProtection="1">
      <alignment horizontal="center" vertical="center" wrapText="1"/>
      <protection locked="0"/>
    </xf>
    <xf numFmtId="49" fontId="3" fillId="5" borderId="6" xfId="1" applyNumberFormat="1" applyFont="1" applyFill="1" applyBorder="1" applyAlignment="1" applyProtection="1">
      <alignment horizontal="center" vertical="center" wrapText="1"/>
      <protection locked="0"/>
    </xf>
    <xf numFmtId="49" fontId="3" fillId="5" borderId="8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8" xfId="1" applyNumberFormat="1" applyFont="1" applyFill="1" applyBorder="1" applyAlignment="1" applyProtection="1">
      <alignment horizontal="center" vertical="center" wrapText="1"/>
    </xf>
    <xf numFmtId="49" fontId="3" fillId="7" borderId="3" xfId="4" applyNumberFormat="1" applyFont="1" applyFill="1" applyBorder="1" applyAlignment="1" applyProtection="1">
      <alignment horizontal="center" vertical="center" wrapText="1"/>
    </xf>
    <xf numFmtId="0" fontId="3" fillId="0" borderId="13" xfId="1" applyNumberFormat="1" applyFont="1" applyFill="1" applyBorder="1" applyAlignment="1" applyProtection="1">
      <alignment horizontal="left" vertical="top" wrapText="1"/>
    </xf>
    <xf numFmtId="0" fontId="3" fillId="0" borderId="14" xfId="1" applyNumberFormat="1" applyFont="1" applyFill="1" applyBorder="1" applyAlignment="1" applyProtection="1">
      <alignment horizontal="left" vertical="top" wrapText="1"/>
    </xf>
    <xf numFmtId="0" fontId="3" fillId="6" borderId="6" xfId="1" applyNumberFormat="1" applyFont="1" applyFill="1" applyBorder="1" applyAlignment="1" applyProtection="1">
      <alignment horizontal="left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 wrapText="1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56</xdr:col>
      <xdr:colOff>38100</xdr:colOff>
      <xdr:row>26</xdr:row>
      <xdr:rowOff>0</xdr:rowOff>
    </xdr:from>
    <xdr:to>
      <xdr:col>56</xdr:col>
      <xdr:colOff>228600</xdr:colOff>
      <xdr:row>27</xdr:row>
      <xdr:rowOff>47625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25529381" y="714375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59</xdr:col>
      <xdr:colOff>0</xdr:colOff>
      <xdr:row>0</xdr:row>
      <xdr:rowOff>0</xdr:rowOff>
    </xdr:from>
    <xdr:to>
      <xdr:col>59</xdr:col>
      <xdr:colOff>190500</xdr:colOff>
      <xdr:row>1</xdr:row>
      <xdr:rowOff>114300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26527125" y="0"/>
          <a:ext cx="190500" cy="340519"/>
          <a:chOff x="13896191" y="1813753"/>
          <a:chExt cx="211023" cy="178845"/>
        </a:xfrm>
      </xdr:grpSpPr>
      <xdr:sp macro="[2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14</xdr:col>
      <xdr:colOff>38100</xdr:colOff>
      <xdr:row>0</xdr:row>
      <xdr:rowOff>0</xdr:rowOff>
    </xdr:from>
    <xdr:to>
      <xdr:col>14</xdr:col>
      <xdr:colOff>228600</xdr:colOff>
      <xdr:row>1</xdr:row>
      <xdr:rowOff>114300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8098631" y="0"/>
          <a:ext cx="190500" cy="340519"/>
          <a:chOff x="13896191" y="1813753"/>
          <a:chExt cx="211023" cy="178845"/>
        </a:xfrm>
      </xdr:grpSpPr>
      <xdr:sp macro="[2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61</xdr:col>
      <xdr:colOff>38100</xdr:colOff>
      <xdr:row>31</xdr:row>
      <xdr:rowOff>0</xdr:rowOff>
    </xdr:from>
    <xdr:to>
      <xdr:col>61</xdr:col>
      <xdr:colOff>228600</xdr:colOff>
      <xdr:row>31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34590038" y="8001000"/>
          <a:ext cx="190500" cy="0"/>
          <a:chOff x="13896191" y="1813753"/>
          <a:chExt cx="211023" cy="178845"/>
        </a:xfrm>
      </xdr:grpSpPr>
      <xdr:sp macro="[2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61</xdr:col>
      <xdr:colOff>38100</xdr:colOff>
      <xdr:row>31</xdr:row>
      <xdr:rowOff>0</xdr:rowOff>
    </xdr:from>
    <xdr:to>
      <xdr:col>61</xdr:col>
      <xdr:colOff>228600</xdr:colOff>
      <xdr:row>31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34590038" y="8001000"/>
          <a:ext cx="190500" cy="0"/>
          <a:chOff x="13896191" y="1813753"/>
          <a:chExt cx="211023" cy="178845"/>
        </a:xfrm>
      </xdr:grpSpPr>
      <xdr:sp macro="[2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61</xdr:col>
      <xdr:colOff>38100</xdr:colOff>
      <xdr:row>31</xdr:row>
      <xdr:rowOff>0</xdr:rowOff>
    </xdr:from>
    <xdr:to>
      <xdr:col>61</xdr:col>
      <xdr:colOff>228600</xdr:colOff>
      <xdr:row>31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34590038" y="8001000"/>
          <a:ext cx="190500" cy="0"/>
          <a:chOff x="13896191" y="1813753"/>
          <a:chExt cx="211023" cy="178845"/>
        </a:xfrm>
      </xdr:grpSpPr>
      <xdr:sp macro="[2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28</xdr:col>
      <xdr:colOff>38100</xdr:colOff>
      <xdr:row>0</xdr:row>
      <xdr:rowOff>0</xdr:rowOff>
    </xdr:from>
    <xdr:to>
      <xdr:col>28</xdr:col>
      <xdr:colOff>228600</xdr:colOff>
      <xdr:row>2</xdr:row>
      <xdr:rowOff>352425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13777913" y="0"/>
          <a:ext cx="190500" cy="721519"/>
          <a:chOff x="13896191" y="1813753"/>
          <a:chExt cx="211023" cy="178845"/>
        </a:xfrm>
      </xdr:grpSpPr>
      <xdr:sp macro="[2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42</xdr:col>
      <xdr:colOff>38100</xdr:colOff>
      <xdr:row>0</xdr:row>
      <xdr:rowOff>0</xdr:rowOff>
    </xdr:from>
    <xdr:to>
      <xdr:col>42</xdr:col>
      <xdr:colOff>228600</xdr:colOff>
      <xdr:row>2</xdr:row>
      <xdr:rowOff>352425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19481006" y="0"/>
          <a:ext cx="190500" cy="721519"/>
          <a:chOff x="13896191" y="1813753"/>
          <a:chExt cx="211023" cy="178845"/>
        </a:xfrm>
      </xdr:grpSpPr>
      <xdr:sp macro="[2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56</xdr:col>
      <xdr:colOff>38100</xdr:colOff>
      <xdr:row>0</xdr:row>
      <xdr:rowOff>0</xdr:rowOff>
    </xdr:from>
    <xdr:to>
      <xdr:col>56</xdr:col>
      <xdr:colOff>228600</xdr:colOff>
      <xdr:row>2</xdr:row>
      <xdr:rowOff>352425</xdr:rowOff>
    </xdr:to>
    <xdr:grpSp>
      <xdr:nvGrpSpPr>
        <xdr:cNvPr id="28" name="shCalendar" hidden="1"/>
        <xdr:cNvGrpSpPr>
          <a:grpSpLocks/>
        </xdr:cNvGrpSpPr>
      </xdr:nvGrpSpPr>
      <xdr:grpSpPr bwMode="auto">
        <a:xfrm>
          <a:off x="25529381" y="0"/>
          <a:ext cx="190500" cy="721519"/>
          <a:chOff x="13896191" y="1813753"/>
          <a:chExt cx="211023" cy="178845"/>
        </a:xfrm>
      </xdr:grpSpPr>
      <xdr:sp macro="[2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61</xdr:col>
      <xdr:colOff>38100</xdr:colOff>
      <xdr:row>21</xdr:row>
      <xdr:rowOff>0</xdr:rowOff>
    </xdr:from>
    <xdr:to>
      <xdr:col>61</xdr:col>
      <xdr:colOff>228600</xdr:colOff>
      <xdr:row>21</xdr:row>
      <xdr:rowOff>0</xdr:rowOff>
    </xdr:to>
    <xdr:grpSp>
      <xdr:nvGrpSpPr>
        <xdr:cNvPr id="31" name="shCalendar" hidden="1"/>
        <xdr:cNvGrpSpPr>
          <a:grpSpLocks/>
        </xdr:cNvGrpSpPr>
      </xdr:nvGrpSpPr>
      <xdr:grpSpPr bwMode="auto">
        <a:xfrm>
          <a:off x="34590038" y="6048375"/>
          <a:ext cx="190500" cy="0"/>
          <a:chOff x="13896191" y="1813753"/>
          <a:chExt cx="211023" cy="178845"/>
        </a:xfrm>
      </xdr:grpSpPr>
      <xdr:sp macro="[2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61</xdr:col>
      <xdr:colOff>38100</xdr:colOff>
      <xdr:row>26</xdr:row>
      <xdr:rowOff>0</xdr:rowOff>
    </xdr:from>
    <xdr:to>
      <xdr:col>61</xdr:col>
      <xdr:colOff>228600</xdr:colOff>
      <xdr:row>26</xdr:row>
      <xdr:rowOff>0</xdr:rowOff>
    </xdr:to>
    <xdr:grpSp>
      <xdr:nvGrpSpPr>
        <xdr:cNvPr id="34" name="shCalendar" hidden="1"/>
        <xdr:cNvGrpSpPr>
          <a:grpSpLocks/>
        </xdr:cNvGrpSpPr>
      </xdr:nvGrpSpPr>
      <xdr:grpSpPr bwMode="auto">
        <a:xfrm>
          <a:off x="34590038" y="7143750"/>
          <a:ext cx="190500" cy="0"/>
          <a:chOff x="13896191" y="1813753"/>
          <a:chExt cx="211023" cy="178845"/>
        </a:xfrm>
      </xdr:grpSpPr>
      <xdr:sp macro="[2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\utviv_backup$\&#1055;&#1069;&#1054;\&#1064;&#1072;&#1073;&#1083;&#1086;&#1085;&#1099;\2021\PRICE%20&#1091;&#1089;&#1090;&#1072;&#1085;&#1086;&#1074;&#1083;&#1077;&#1085;&#1085;&#1099;&#1077;%20&#1085;&#1072;%202021\FAS.JKH.OPEN.INFO.PRICE.GVS(v1.0.2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\utviv_backup$\&#1055;&#1069;&#1054;\&#1064;&#1072;&#1073;&#1083;&#1086;&#1085;&#1099;\2022\PRICE%20&#1091;&#1089;&#1090;&#1072;&#1085;&#1086;&#1074;&#1083;&#1077;&#1085;&#1085;&#1099;&#1077;%20&#1085;&#1072;%202022\FAS.JKH.OPEN.INFO.PRICE.GVS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ранс"/>
      <sheetName val="Форма 1.2 | Т-транс"/>
      <sheetName val="Форма 1.0.1 | Т-гор.вода"/>
      <sheetName val="Форма 1.2 | Т-гор.вода"/>
      <sheetName val="Форма 1.0.1 | Т-подкл(инд)"/>
      <sheetName val="Форма 1.3 | Т-подкл(инд)"/>
      <sheetName val="Форма 1.0.1 | Т-подкл"/>
      <sheetName val="Форма 1.3 | Т-подкл"/>
      <sheetName val="Форма 1.0.1 | Форма 1.8"/>
      <sheetName val="Форма 1.8"/>
      <sheetName val="Форма 1.0.1 | Форма 1.9"/>
      <sheetName val="Форма 1.9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et_union_hor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GVS(v1"/>
    </sheetNames>
    <sheetDataSet>
      <sheetData sheetId="0" refreshError="1"/>
      <sheetData sheetId="1" refreshError="1"/>
      <sheetData sheetId="2" refreshError="1"/>
      <sheetData sheetId="3" refreshError="1">
        <row r="18">
          <cell r="F18" t="str">
            <v>Региональная служба по тарифам Ханты-Мансийского автономного округа - Югры</v>
          </cell>
        </row>
        <row r="19">
          <cell r="F19" t="str">
            <v>13.12.2018</v>
          </cell>
        </row>
        <row r="20">
          <cell r="F20" t="str">
            <v>109-нп</v>
          </cell>
        </row>
        <row r="21">
          <cell r="F21" t="str">
            <v>«Официальный интернет-портал правовой информации» (www.pravo.gov.ru)</v>
          </cell>
        </row>
        <row r="23">
          <cell r="F23" t="str">
            <v>Региональная служба по тарифам Ханты-Мансийского автономного округа - Югры</v>
          </cell>
        </row>
        <row r="24">
          <cell r="F24" t="str">
            <v>15.12.2020</v>
          </cell>
        </row>
        <row r="25">
          <cell r="F25" t="str">
            <v>114-нп</v>
          </cell>
        </row>
        <row r="26">
          <cell r="F26" t="str">
            <v>«Официальный интернет-портал правовой информации» (www.pravo.gov.ru)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ранс"/>
      <sheetName val="Форма 1.2 | Т-транс"/>
      <sheetName val="Форма 1.0.1 | Т-гор.вода"/>
      <sheetName val="Форма 1.2 | Т-гор.вода"/>
      <sheetName val="Форма 1.0.1 | Т-подкл(инд)"/>
      <sheetName val="Форма 1.3 | Т-подкл(инд)"/>
      <sheetName val="Форма 1.0.1 | Т-подкл"/>
      <sheetName val="Форма 1.3 | Т-подкл"/>
      <sheetName val="Форма 1.0.1 | Форма 1.8"/>
      <sheetName val="Форма 1.8"/>
      <sheetName val="Форма 1.0.1 | Форма 1.9"/>
      <sheetName val="Форма 1.9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et_union_hor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23">
          <cell r="F23" t="str">
            <v>Региональная служба по тарифам Ханты-Мансийского автономного округа - Югры</v>
          </cell>
        </row>
      </sheetData>
      <sheetData sheetId="4"/>
      <sheetData sheetId="5">
        <row r="21">
          <cell r="J21" t="str">
            <v>Тариф в сфере горячего водоснабжения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4"/>
  <sheetViews>
    <sheetView tabSelected="1" zoomScale="80" zoomScaleNormal="80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E25" sqref="E25"/>
    </sheetView>
  </sheetViews>
  <sheetFormatPr defaultColWidth="10.5703125" defaultRowHeight="11.25"/>
  <cols>
    <col min="1" max="1" width="8.140625" style="1" customWidth="1"/>
    <col min="2" max="2" width="47.42578125" style="1" customWidth="1"/>
    <col min="3" max="3" width="1.42578125" style="1" hidden="1" customWidth="1"/>
    <col min="4" max="4" width="1.7109375" style="1" hidden="1" customWidth="1"/>
    <col min="5" max="5" width="18.140625" style="1" customWidth="1"/>
    <col min="6" max="6" width="17.140625" style="1" customWidth="1"/>
    <col min="7" max="7" width="18" style="1" customWidth="1"/>
    <col min="8" max="12" width="23.7109375" style="1" hidden="1" customWidth="1"/>
    <col min="13" max="13" width="1.7109375" style="1" hidden="1" customWidth="1"/>
    <col min="14" max="14" width="11.7109375" style="1" customWidth="1"/>
    <col min="15" max="15" width="3.7109375" style="1" customWidth="1"/>
    <col min="16" max="16" width="11.7109375" style="1" customWidth="1"/>
    <col min="17" max="17" width="9.7109375" style="1" customWidth="1"/>
    <col min="18" max="18" width="1.7109375" style="1" hidden="1" customWidth="1"/>
    <col min="19" max="19" width="14.85546875" style="1" customWidth="1"/>
    <col min="20" max="20" width="15.5703125" style="1" customWidth="1"/>
    <col min="21" max="21" width="17.85546875" style="1" customWidth="1"/>
    <col min="22" max="26" width="23.7109375" style="1" hidden="1" customWidth="1"/>
    <col min="27" max="27" width="1.7109375" style="1" hidden="1" customWidth="1"/>
    <col min="28" max="28" width="11.7109375" style="1" customWidth="1"/>
    <col min="29" max="29" width="3.7109375" style="1" customWidth="1"/>
    <col min="30" max="30" width="11.7109375" style="1" customWidth="1"/>
    <col min="31" max="31" width="9.28515625" style="1" customWidth="1"/>
    <col min="32" max="32" width="1.7109375" style="1" hidden="1" customWidth="1"/>
    <col min="33" max="33" width="14.42578125" style="1" customWidth="1"/>
    <col min="34" max="34" width="16.42578125" style="1" customWidth="1"/>
    <col min="35" max="35" width="18" style="1" customWidth="1"/>
    <col min="36" max="40" width="23.7109375" style="1" hidden="1" customWidth="1"/>
    <col min="41" max="41" width="1.7109375" style="1" hidden="1" customWidth="1"/>
    <col min="42" max="42" width="11.7109375" style="1" customWidth="1"/>
    <col min="43" max="43" width="3.7109375" style="1" customWidth="1"/>
    <col min="44" max="44" width="11.7109375" style="1" customWidth="1"/>
    <col min="45" max="45" width="10.140625" style="1" customWidth="1"/>
    <col min="46" max="46" width="1.7109375" style="1" hidden="1" customWidth="1"/>
    <col min="47" max="47" width="17.85546875" style="1" customWidth="1"/>
    <col min="48" max="48" width="17.140625" style="1" customWidth="1"/>
    <col min="49" max="49" width="18.140625" style="1" customWidth="1"/>
    <col min="50" max="54" width="23.7109375" style="1" hidden="1" customWidth="1"/>
    <col min="55" max="55" width="1.7109375" style="1" hidden="1" customWidth="1"/>
    <col min="56" max="56" width="11.7109375" style="1" customWidth="1"/>
    <col min="57" max="57" width="3.7109375" style="1" customWidth="1"/>
    <col min="58" max="58" width="11.7109375" style="1" customWidth="1"/>
    <col min="59" max="59" width="8.5703125" style="1" hidden="1" customWidth="1"/>
    <col min="60" max="60" width="4.7109375" style="1" customWidth="1"/>
    <col min="61" max="61" width="115.7109375" style="1" customWidth="1"/>
    <col min="62" max="63" width="10.5703125" style="2"/>
    <col min="64" max="64" width="11.140625" style="2" customWidth="1"/>
    <col min="65" max="73" width="10.5703125" style="2"/>
    <col min="74" max="16384" width="10.5703125" style="1"/>
  </cols>
  <sheetData>
    <row r="1" spans="1:73" ht="18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U1" s="1"/>
    </row>
    <row r="2" spans="1:73">
      <c r="A2" s="3"/>
      <c r="B2" s="3"/>
      <c r="C2" s="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U2" s="1"/>
    </row>
    <row r="3" spans="1:73" s="6" customFormat="1" ht="30">
      <c r="A3" s="7"/>
      <c r="B3" s="8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изменении тарифов</v>
      </c>
      <c r="C3" s="9"/>
      <c r="D3" s="9"/>
      <c r="E3" s="56" t="s">
        <v>58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8"/>
      <c r="BI3" s="10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</row>
    <row r="4" spans="1:73" s="6" customFormat="1" ht="18.75">
      <c r="A4" s="7"/>
      <c r="B4" s="8" t="str">
        <f>IF(datePr_ch="","Дата документа об утверждении тарифов","Дата принятия решения об изменении тарифов")</f>
        <v>Дата принятия решения об изменении тарифов</v>
      </c>
      <c r="C4" s="9"/>
      <c r="D4" s="9"/>
      <c r="E4" s="56" t="s">
        <v>59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8"/>
      <c r="BI4" s="10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</row>
    <row r="5" spans="1:73" s="6" customFormat="1" ht="30">
      <c r="A5" s="7"/>
      <c r="B5" s="8" t="str">
        <f>IF(numberPr_ch="","Номер документа об утверждении тарифов","Номер принятия решения об изменении тарифов")</f>
        <v>Номер принятия решения об изменении тарифов</v>
      </c>
      <c r="C5" s="9"/>
      <c r="D5" s="9"/>
      <c r="E5" s="56" t="s">
        <v>60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8"/>
      <c r="BI5" s="10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</row>
    <row r="6" spans="1:73" s="6" customFormat="1" ht="30">
      <c r="A6" s="7"/>
      <c r="B6" s="8" t="s">
        <v>1</v>
      </c>
      <c r="C6" s="9"/>
      <c r="D6" s="9"/>
      <c r="E6" s="56" t="s">
        <v>61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8"/>
      <c r="BI6" s="10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</row>
    <row r="7" spans="1:73" s="12" customFormat="1" ht="15">
      <c r="A7" s="59"/>
      <c r="B7" s="59"/>
      <c r="C7" s="5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 t="s">
        <v>2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 t="s">
        <v>2</v>
      </c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4" t="s">
        <v>2</v>
      </c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4" t="s">
        <v>2</v>
      </c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</row>
    <row r="8" spans="1:73" s="12" customFormat="1" ht="15">
      <c r="A8" s="51"/>
      <c r="B8" s="51"/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 t="s">
        <v>3</v>
      </c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 t="s">
        <v>3</v>
      </c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 t="s">
        <v>3</v>
      </c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3">
      <c r="A9" s="60" t="s">
        <v>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 t="s">
        <v>5</v>
      </c>
      <c r="BU9" s="1"/>
    </row>
    <row r="10" spans="1:73" ht="15">
      <c r="A10" s="60" t="s">
        <v>6</v>
      </c>
      <c r="B10" s="60" t="s">
        <v>7</v>
      </c>
      <c r="C10" s="60"/>
      <c r="D10" s="61" t="s">
        <v>8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0" t="s">
        <v>9</v>
      </c>
      <c r="R10" s="61" t="s">
        <v>8</v>
      </c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0" t="s">
        <v>9</v>
      </c>
      <c r="AF10" s="61" t="s">
        <v>8</v>
      </c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0" t="s">
        <v>9</v>
      </c>
      <c r="AT10" s="61" t="s">
        <v>8</v>
      </c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0" t="s">
        <v>9</v>
      </c>
      <c r="BH10" s="62" t="s">
        <v>10</v>
      </c>
      <c r="BI10" s="60"/>
      <c r="BU10" s="1"/>
    </row>
    <row r="11" spans="1:73" ht="22.5">
      <c r="A11" s="60"/>
      <c r="B11" s="60"/>
      <c r="C11" s="60"/>
      <c r="D11" s="50"/>
      <c r="E11" s="50" t="s">
        <v>11</v>
      </c>
      <c r="F11" s="63" t="s">
        <v>12</v>
      </c>
      <c r="G11" s="63"/>
      <c r="H11" s="63" t="s">
        <v>13</v>
      </c>
      <c r="I11" s="63"/>
      <c r="J11" s="64" t="s">
        <v>14</v>
      </c>
      <c r="K11" s="65"/>
      <c r="L11" s="65"/>
      <c r="M11" s="16"/>
      <c r="N11" s="66" t="s">
        <v>15</v>
      </c>
      <c r="O11" s="66"/>
      <c r="P11" s="66"/>
      <c r="Q11" s="60"/>
      <c r="R11" s="50"/>
      <c r="S11" s="50" t="s">
        <v>11</v>
      </c>
      <c r="T11" s="63" t="s">
        <v>12</v>
      </c>
      <c r="U11" s="63"/>
      <c r="V11" s="63" t="s">
        <v>13</v>
      </c>
      <c r="W11" s="63"/>
      <c r="X11" s="64" t="s">
        <v>14</v>
      </c>
      <c r="Y11" s="65"/>
      <c r="Z11" s="65"/>
      <c r="AA11" s="16"/>
      <c r="AB11" s="66" t="s">
        <v>15</v>
      </c>
      <c r="AC11" s="66"/>
      <c r="AD11" s="66"/>
      <c r="AE11" s="60"/>
      <c r="AF11" s="50"/>
      <c r="AG11" s="50" t="s">
        <v>11</v>
      </c>
      <c r="AH11" s="63" t="s">
        <v>12</v>
      </c>
      <c r="AI11" s="63"/>
      <c r="AJ11" s="63" t="s">
        <v>13</v>
      </c>
      <c r="AK11" s="63"/>
      <c r="AL11" s="64" t="s">
        <v>14</v>
      </c>
      <c r="AM11" s="65"/>
      <c r="AN11" s="65"/>
      <c r="AO11" s="16"/>
      <c r="AP11" s="66" t="s">
        <v>15</v>
      </c>
      <c r="AQ11" s="66"/>
      <c r="AR11" s="66"/>
      <c r="AS11" s="60"/>
      <c r="AT11" s="50"/>
      <c r="AU11" s="50" t="s">
        <v>11</v>
      </c>
      <c r="AV11" s="63" t="s">
        <v>12</v>
      </c>
      <c r="AW11" s="63"/>
      <c r="AX11" s="63" t="s">
        <v>13</v>
      </c>
      <c r="AY11" s="63"/>
      <c r="AZ11" s="64" t="s">
        <v>14</v>
      </c>
      <c r="BA11" s="65"/>
      <c r="BB11" s="65"/>
      <c r="BC11" s="16"/>
      <c r="BD11" s="66" t="s">
        <v>15</v>
      </c>
      <c r="BE11" s="66"/>
      <c r="BF11" s="66"/>
      <c r="BG11" s="60"/>
      <c r="BH11" s="62"/>
      <c r="BI11" s="60"/>
      <c r="BU11" s="1"/>
    </row>
    <row r="12" spans="1:73" ht="64.5" customHeight="1">
      <c r="A12" s="60"/>
      <c r="B12" s="60"/>
      <c r="C12" s="60"/>
      <c r="D12" s="49"/>
      <c r="E12" s="49" t="s">
        <v>16</v>
      </c>
      <c r="F12" s="16" t="s">
        <v>17</v>
      </c>
      <c r="G12" s="16" t="s">
        <v>18</v>
      </c>
      <c r="H12" s="16" t="s">
        <v>19</v>
      </c>
      <c r="I12" s="16" t="s">
        <v>20</v>
      </c>
      <c r="J12" s="16" t="s">
        <v>21</v>
      </c>
      <c r="K12" s="16" t="s">
        <v>22</v>
      </c>
      <c r="L12" s="16" t="s">
        <v>18</v>
      </c>
      <c r="M12" s="16"/>
      <c r="N12" s="48" t="s">
        <v>23</v>
      </c>
      <c r="O12" s="67" t="s">
        <v>24</v>
      </c>
      <c r="P12" s="67"/>
      <c r="Q12" s="60"/>
      <c r="R12" s="49"/>
      <c r="S12" s="49" t="s">
        <v>16</v>
      </c>
      <c r="T12" s="16" t="s">
        <v>17</v>
      </c>
      <c r="U12" s="16" t="s">
        <v>18</v>
      </c>
      <c r="V12" s="16" t="s">
        <v>19</v>
      </c>
      <c r="W12" s="16" t="s">
        <v>20</v>
      </c>
      <c r="X12" s="16" t="s">
        <v>21</v>
      </c>
      <c r="Y12" s="16" t="s">
        <v>22</v>
      </c>
      <c r="Z12" s="16" t="s">
        <v>18</v>
      </c>
      <c r="AA12" s="16"/>
      <c r="AB12" s="48" t="s">
        <v>23</v>
      </c>
      <c r="AC12" s="67" t="s">
        <v>24</v>
      </c>
      <c r="AD12" s="67"/>
      <c r="AE12" s="60"/>
      <c r="AF12" s="49"/>
      <c r="AG12" s="49" t="s">
        <v>16</v>
      </c>
      <c r="AH12" s="16" t="s">
        <v>17</v>
      </c>
      <c r="AI12" s="16" t="s">
        <v>18</v>
      </c>
      <c r="AJ12" s="16" t="s">
        <v>19</v>
      </c>
      <c r="AK12" s="16" t="s">
        <v>20</v>
      </c>
      <c r="AL12" s="16" t="s">
        <v>21</v>
      </c>
      <c r="AM12" s="16" t="s">
        <v>22</v>
      </c>
      <c r="AN12" s="16" t="s">
        <v>18</v>
      </c>
      <c r="AO12" s="16"/>
      <c r="AP12" s="48" t="s">
        <v>23</v>
      </c>
      <c r="AQ12" s="67" t="s">
        <v>24</v>
      </c>
      <c r="AR12" s="67"/>
      <c r="AS12" s="60"/>
      <c r="AT12" s="49"/>
      <c r="AU12" s="49" t="s">
        <v>16</v>
      </c>
      <c r="AV12" s="16" t="s">
        <v>17</v>
      </c>
      <c r="AW12" s="16" t="s">
        <v>18</v>
      </c>
      <c r="AX12" s="16" t="s">
        <v>19</v>
      </c>
      <c r="AY12" s="16" t="s">
        <v>20</v>
      </c>
      <c r="AZ12" s="16" t="s">
        <v>21</v>
      </c>
      <c r="BA12" s="16" t="s">
        <v>22</v>
      </c>
      <c r="BB12" s="16" t="s">
        <v>18</v>
      </c>
      <c r="BC12" s="16"/>
      <c r="BD12" s="48" t="s">
        <v>23</v>
      </c>
      <c r="BE12" s="67" t="s">
        <v>24</v>
      </c>
      <c r="BF12" s="67"/>
      <c r="BG12" s="60"/>
      <c r="BH12" s="62"/>
      <c r="BI12" s="60"/>
      <c r="BU12" s="1"/>
    </row>
    <row r="13" spans="1:73">
      <c r="A13" s="82" t="s">
        <v>25</v>
      </c>
      <c r="B13" s="82" t="s">
        <v>26</v>
      </c>
      <c r="C13" s="83" t="str">
        <f ca="1">OFFSET(C13,0,-1)</f>
        <v>2</v>
      </c>
      <c r="D13" s="83" t="str">
        <f ca="1">OFFSET(D13,0,-1)</f>
        <v>2</v>
      </c>
      <c r="E13" s="84">
        <f t="shared" ref="E13:O13" ca="1" si="0">OFFSET(E13,0,-1)+1</f>
        <v>3</v>
      </c>
      <c r="F13" s="84">
        <f t="shared" ca="1" si="0"/>
        <v>4</v>
      </c>
      <c r="G13" s="84">
        <f t="shared" ca="1" si="0"/>
        <v>5</v>
      </c>
      <c r="H13" s="84">
        <f t="shared" ca="1" si="0"/>
        <v>6</v>
      </c>
      <c r="I13" s="84">
        <f t="shared" ca="1" si="0"/>
        <v>7</v>
      </c>
      <c r="J13" s="84">
        <f t="shared" ca="1" si="0"/>
        <v>8</v>
      </c>
      <c r="K13" s="84">
        <f t="shared" ca="1" si="0"/>
        <v>9</v>
      </c>
      <c r="L13" s="84">
        <f t="shared" ca="1" si="0"/>
        <v>10</v>
      </c>
      <c r="M13" s="83">
        <f ca="1">OFFSET(M13,0,-1)</f>
        <v>10</v>
      </c>
      <c r="N13" s="84">
        <f t="shared" ca="1" si="0"/>
        <v>11</v>
      </c>
      <c r="O13" s="85">
        <f t="shared" ca="1" si="0"/>
        <v>12</v>
      </c>
      <c r="P13" s="85"/>
      <c r="Q13" s="84">
        <f ca="1">OFFSET(Q13,0,-2)+1</f>
        <v>13</v>
      </c>
      <c r="R13" s="83">
        <f ca="1">OFFSET(R13,0,-1)</f>
        <v>13</v>
      </c>
      <c r="S13" s="84">
        <f t="shared" ref="S13:AC13" ca="1" si="1">OFFSET(S13,0,-1)+1</f>
        <v>14</v>
      </c>
      <c r="T13" s="84">
        <f t="shared" ca="1" si="1"/>
        <v>15</v>
      </c>
      <c r="U13" s="84">
        <f t="shared" ca="1" si="1"/>
        <v>16</v>
      </c>
      <c r="V13" s="84">
        <f t="shared" ca="1" si="1"/>
        <v>17</v>
      </c>
      <c r="W13" s="84">
        <f t="shared" ca="1" si="1"/>
        <v>18</v>
      </c>
      <c r="X13" s="84">
        <f t="shared" ca="1" si="1"/>
        <v>19</v>
      </c>
      <c r="Y13" s="84">
        <f t="shared" ca="1" si="1"/>
        <v>20</v>
      </c>
      <c r="Z13" s="84">
        <f t="shared" ca="1" si="1"/>
        <v>21</v>
      </c>
      <c r="AA13" s="83">
        <f ca="1">OFFSET(AA13,0,-1)</f>
        <v>21</v>
      </c>
      <c r="AB13" s="84">
        <f t="shared" ca="1" si="1"/>
        <v>22</v>
      </c>
      <c r="AC13" s="85">
        <f t="shared" ca="1" si="1"/>
        <v>23</v>
      </c>
      <c r="AD13" s="85"/>
      <c r="AE13" s="84">
        <f ca="1">OFFSET(AE13,0,-2)+1</f>
        <v>24</v>
      </c>
      <c r="AF13" s="83">
        <f ca="1">OFFSET(AF13,0,-1)</f>
        <v>24</v>
      </c>
      <c r="AG13" s="84">
        <f t="shared" ref="AG13:AQ13" ca="1" si="2">OFFSET(AG13,0,-1)+1</f>
        <v>25</v>
      </c>
      <c r="AH13" s="84">
        <f t="shared" ca="1" si="2"/>
        <v>26</v>
      </c>
      <c r="AI13" s="84">
        <f t="shared" ca="1" si="2"/>
        <v>27</v>
      </c>
      <c r="AJ13" s="84">
        <f t="shared" ca="1" si="2"/>
        <v>28</v>
      </c>
      <c r="AK13" s="84">
        <f t="shared" ca="1" si="2"/>
        <v>29</v>
      </c>
      <c r="AL13" s="84">
        <f t="shared" ca="1" si="2"/>
        <v>30</v>
      </c>
      <c r="AM13" s="84">
        <f t="shared" ca="1" si="2"/>
        <v>31</v>
      </c>
      <c r="AN13" s="84">
        <f t="shared" ca="1" si="2"/>
        <v>32</v>
      </c>
      <c r="AO13" s="83">
        <f ca="1">OFFSET(AO13,0,-1)</f>
        <v>32</v>
      </c>
      <c r="AP13" s="84">
        <f t="shared" ca="1" si="2"/>
        <v>33</v>
      </c>
      <c r="AQ13" s="85">
        <f t="shared" ca="1" si="2"/>
        <v>34</v>
      </c>
      <c r="AR13" s="85"/>
      <c r="AS13" s="84">
        <f ca="1">OFFSET(AS13,0,-2)+1</f>
        <v>35</v>
      </c>
      <c r="AT13" s="83">
        <f ca="1">OFFSET(AT13,0,-1)</f>
        <v>35</v>
      </c>
      <c r="AU13" s="84">
        <f t="shared" ref="AU13:BE13" ca="1" si="3">OFFSET(AU13,0,-1)+1</f>
        <v>36</v>
      </c>
      <c r="AV13" s="84">
        <f t="shared" ca="1" si="3"/>
        <v>37</v>
      </c>
      <c r="AW13" s="84">
        <f t="shared" ca="1" si="3"/>
        <v>38</v>
      </c>
      <c r="AX13" s="84">
        <f t="shared" ca="1" si="3"/>
        <v>39</v>
      </c>
      <c r="AY13" s="84">
        <f t="shared" ca="1" si="3"/>
        <v>40</v>
      </c>
      <c r="AZ13" s="84">
        <f t="shared" ca="1" si="3"/>
        <v>41</v>
      </c>
      <c r="BA13" s="84">
        <f t="shared" ca="1" si="3"/>
        <v>42</v>
      </c>
      <c r="BB13" s="84">
        <f t="shared" ca="1" si="3"/>
        <v>43</v>
      </c>
      <c r="BC13" s="83">
        <f ca="1">OFFSET(BC13,0,-1)</f>
        <v>43</v>
      </c>
      <c r="BD13" s="84">
        <f t="shared" ca="1" si="3"/>
        <v>44</v>
      </c>
      <c r="BE13" s="85">
        <f t="shared" ca="1" si="3"/>
        <v>45</v>
      </c>
      <c r="BF13" s="85"/>
      <c r="BG13" s="84">
        <f ca="1">OFFSET(BG13,0,-2)+1</f>
        <v>46</v>
      </c>
      <c r="BH13" s="86">
        <f ca="1">OFFSET(BH13,0,-1)</f>
        <v>46</v>
      </c>
      <c r="BI13" s="84">
        <f ca="1">OFFSET(BI13,0,-1)+1</f>
        <v>47</v>
      </c>
    </row>
    <row r="14" spans="1:73" ht="30" customHeight="1">
      <c r="A14" s="17">
        <v>1</v>
      </c>
      <c r="B14" s="18" t="s">
        <v>27</v>
      </c>
      <c r="C14" s="19"/>
      <c r="D14" s="73" t="str">
        <f>IF('[2]Перечень тарифов'!J21="","","" &amp; '[2]Перечень тарифов'!J21 &amp; "")</f>
        <v>Тариф в сфере горячего водоснабжения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20" t="s">
        <v>28</v>
      </c>
    </row>
    <row r="15" spans="1:73" ht="33.75">
      <c r="A15" s="17" t="s">
        <v>53</v>
      </c>
      <c r="B15" s="22" t="s">
        <v>29</v>
      </c>
      <c r="C15" s="19"/>
      <c r="D15" s="74" t="s">
        <v>30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20" t="s">
        <v>31</v>
      </c>
      <c r="BM15" s="21"/>
    </row>
    <row r="16" spans="1:73" ht="33.75">
      <c r="A16" s="17" t="s">
        <v>54</v>
      </c>
      <c r="B16" s="23" t="s">
        <v>32</v>
      </c>
      <c r="C16" s="24"/>
      <c r="D16" s="68" t="s">
        <v>48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96"/>
      <c r="BI16" s="20" t="s">
        <v>34</v>
      </c>
      <c r="BK16" s="21" t="e">
        <f ca="1">strCheckUnique(BL16:BL20)</f>
        <v>#NAME?</v>
      </c>
      <c r="BM16" s="21"/>
    </row>
    <row r="17" spans="1:73">
      <c r="A17" s="91" t="s">
        <v>55</v>
      </c>
      <c r="B17" s="89" t="s">
        <v>49</v>
      </c>
      <c r="C17" s="69"/>
      <c r="D17" s="25"/>
      <c r="E17" s="87">
        <v>0</v>
      </c>
      <c r="F17" s="87">
        <v>55.6</v>
      </c>
      <c r="G17" s="87">
        <v>2468.2600000000002</v>
      </c>
      <c r="H17" s="25"/>
      <c r="I17" s="25"/>
      <c r="J17" s="25"/>
      <c r="K17" s="25"/>
      <c r="L17" s="25"/>
      <c r="M17" s="25"/>
      <c r="N17" s="70" t="s">
        <v>37</v>
      </c>
      <c r="O17" s="71" t="s">
        <v>36</v>
      </c>
      <c r="P17" s="70" t="s">
        <v>38</v>
      </c>
      <c r="Q17" s="71" t="s">
        <v>36</v>
      </c>
      <c r="R17" s="25"/>
      <c r="S17" s="87">
        <v>0</v>
      </c>
      <c r="T17" s="87">
        <v>57.49</v>
      </c>
      <c r="U17" s="87">
        <v>2552.16</v>
      </c>
      <c r="V17" s="25"/>
      <c r="W17" s="25"/>
      <c r="X17" s="25"/>
      <c r="Y17" s="25"/>
      <c r="Z17" s="25"/>
      <c r="AA17" s="25"/>
      <c r="AB17" s="70" t="s">
        <v>39</v>
      </c>
      <c r="AC17" s="71" t="s">
        <v>36</v>
      </c>
      <c r="AD17" s="70" t="s">
        <v>40</v>
      </c>
      <c r="AE17" s="71" t="s">
        <v>36</v>
      </c>
      <c r="AF17" s="25"/>
      <c r="AG17" s="87">
        <v>0</v>
      </c>
      <c r="AH17" s="87">
        <v>57.49</v>
      </c>
      <c r="AI17" s="87">
        <v>2552.16</v>
      </c>
      <c r="AJ17" s="25"/>
      <c r="AK17" s="25"/>
      <c r="AL17" s="25"/>
      <c r="AM17" s="25"/>
      <c r="AN17" s="25"/>
      <c r="AO17" s="25"/>
      <c r="AP17" s="70" t="s">
        <v>41</v>
      </c>
      <c r="AQ17" s="71" t="s">
        <v>36</v>
      </c>
      <c r="AR17" s="70" t="s">
        <v>42</v>
      </c>
      <c r="AS17" s="71" t="s">
        <v>36</v>
      </c>
      <c r="AT17" s="25"/>
      <c r="AU17" s="87">
        <v>0</v>
      </c>
      <c r="AV17" s="87">
        <v>59.56</v>
      </c>
      <c r="AW17" s="87">
        <v>2644.03</v>
      </c>
      <c r="AX17" s="25"/>
      <c r="AY17" s="25"/>
      <c r="AZ17" s="25"/>
      <c r="BA17" s="25"/>
      <c r="BB17" s="25"/>
      <c r="BC17" s="25"/>
      <c r="BD17" s="70" t="s">
        <v>43</v>
      </c>
      <c r="BE17" s="71" t="s">
        <v>36</v>
      </c>
      <c r="BF17" s="70" t="s">
        <v>44</v>
      </c>
      <c r="BG17" s="93" t="s">
        <v>45</v>
      </c>
      <c r="BH17" s="97"/>
      <c r="BI17" s="94" t="s">
        <v>46</v>
      </c>
      <c r="BJ17" s="2" t="e">
        <f ca="1">strCheckDate(D18:BH18)</f>
        <v>#NAME?</v>
      </c>
      <c r="BL17" s="21" t="str">
        <f>IF(B17="","",B17 )</f>
        <v>Тариф для населения (с учетом НДС)</v>
      </c>
      <c r="BM17" s="21"/>
      <c r="BN17" s="21"/>
      <c r="BO17" s="21"/>
    </row>
    <row r="18" spans="1:73">
      <c r="A18" s="92"/>
      <c r="B18" s="90"/>
      <c r="C18" s="69"/>
      <c r="D18" s="26"/>
      <c r="E18" s="88"/>
      <c r="F18" s="88"/>
      <c r="G18" s="88"/>
      <c r="H18" s="27"/>
      <c r="I18" s="27"/>
      <c r="J18" s="27"/>
      <c r="K18" s="27"/>
      <c r="L18" s="27"/>
      <c r="M18" s="27"/>
      <c r="N18" s="70"/>
      <c r="O18" s="71"/>
      <c r="P18" s="72"/>
      <c r="Q18" s="71"/>
      <c r="R18" s="26"/>
      <c r="S18" s="88"/>
      <c r="T18" s="88"/>
      <c r="U18" s="88"/>
      <c r="V18" s="27"/>
      <c r="W18" s="27"/>
      <c r="X18" s="27"/>
      <c r="Y18" s="27"/>
      <c r="Z18" s="27"/>
      <c r="AA18" s="27"/>
      <c r="AB18" s="70"/>
      <c r="AC18" s="71"/>
      <c r="AD18" s="72"/>
      <c r="AE18" s="71"/>
      <c r="AF18" s="26"/>
      <c r="AG18" s="88"/>
      <c r="AH18" s="88"/>
      <c r="AI18" s="88"/>
      <c r="AJ18" s="27"/>
      <c r="AK18" s="27"/>
      <c r="AL18" s="27"/>
      <c r="AM18" s="27"/>
      <c r="AN18" s="27"/>
      <c r="AO18" s="27"/>
      <c r="AP18" s="70"/>
      <c r="AQ18" s="71"/>
      <c r="AR18" s="72"/>
      <c r="AS18" s="71"/>
      <c r="AT18" s="26"/>
      <c r="AU18" s="88"/>
      <c r="AV18" s="88"/>
      <c r="AW18" s="88"/>
      <c r="AX18" s="27"/>
      <c r="AY18" s="27"/>
      <c r="AZ18" s="27"/>
      <c r="BA18" s="27"/>
      <c r="BB18" s="27"/>
      <c r="BC18" s="27"/>
      <c r="BD18" s="70"/>
      <c r="BE18" s="71"/>
      <c r="BF18" s="72"/>
      <c r="BG18" s="93"/>
      <c r="BH18" s="98"/>
      <c r="BI18" s="95"/>
      <c r="BM18" s="21"/>
    </row>
    <row r="19" spans="1:73" ht="15">
      <c r="A19" s="28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/>
      <c r="O19" s="33"/>
      <c r="P19" s="33"/>
      <c r="Q19" s="33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2"/>
      <c r="AC19" s="33"/>
      <c r="AD19" s="33"/>
      <c r="AE19" s="33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2"/>
      <c r="AQ19" s="33"/>
      <c r="AR19" s="33"/>
      <c r="AS19" s="33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2"/>
      <c r="BE19" s="33"/>
      <c r="BF19" s="33"/>
      <c r="BG19" s="33"/>
      <c r="BH19" s="44"/>
      <c r="BI19" s="75"/>
      <c r="BM19" s="21"/>
    </row>
    <row r="20" spans="1:73" s="37" customFormat="1" ht="15">
      <c r="A20" s="28"/>
      <c r="B20" s="35" t="s">
        <v>47</v>
      </c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  <c r="O20" s="33"/>
      <c r="P20" s="33"/>
      <c r="Q20" s="33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2"/>
      <c r="AC20" s="33"/>
      <c r="AD20" s="33"/>
      <c r="AE20" s="33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33"/>
      <c r="AR20" s="33"/>
      <c r="AS20" s="33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2"/>
      <c r="BE20" s="33"/>
      <c r="BF20" s="33"/>
      <c r="BG20" s="33"/>
      <c r="BH20" s="34"/>
      <c r="BI20" s="76"/>
      <c r="BJ20" s="36"/>
      <c r="BK20" s="36"/>
      <c r="BL20" s="36"/>
      <c r="BM20" s="21"/>
      <c r="BN20" s="36"/>
      <c r="BO20" s="2"/>
      <c r="BP20" s="2"/>
      <c r="BQ20" s="36"/>
      <c r="BR20" s="36"/>
      <c r="BS20" s="36"/>
      <c r="BT20" s="36"/>
      <c r="BU20" s="36"/>
    </row>
    <row r="21" spans="1:73" ht="33.75">
      <c r="A21" s="17" t="s">
        <v>62</v>
      </c>
      <c r="B21" s="23" t="s">
        <v>32</v>
      </c>
      <c r="C21" s="24"/>
      <c r="D21" s="77" t="s">
        <v>56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9"/>
      <c r="BI21" s="20" t="s">
        <v>34</v>
      </c>
      <c r="BK21" s="21" t="e">
        <f ca="1">strCheckUnique(BL21:BL25)</f>
        <v>#NAME?</v>
      </c>
      <c r="BM21" s="21"/>
    </row>
    <row r="22" spans="1:73">
      <c r="A22" s="91" t="s">
        <v>63</v>
      </c>
      <c r="B22" s="89" t="s">
        <v>57</v>
      </c>
      <c r="C22" s="69"/>
      <c r="D22" s="25"/>
      <c r="E22" s="87">
        <v>0</v>
      </c>
      <c r="F22" s="87">
        <v>46.33</v>
      </c>
      <c r="G22" s="87">
        <v>2056.88</v>
      </c>
      <c r="H22" s="25"/>
      <c r="I22" s="25"/>
      <c r="J22" s="25"/>
      <c r="K22" s="25"/>
      <c r="L22" s="25"/>
      <c r="M22" s="25"/>
      <c r="N22" s="70" t="s">
        <v>37</v>
      </c>
      <c r="O22" s="71" t="s">
        <v>36</v>
      </c>
      <c r="P22" s="70" t="s">
        <v>38</v>
      </c>
      <c r="Q22" s="71" t="s">
        <v>36</v>
      </c>
      <c r="R22" s="25"/>
      <c r="S22" s="87">
        <v>0</v>
      </c>
      <c r="T22" s="87">
        <v>47.91</v>
      </c>
      <c r="U22" s="87">
        <v>2126.8000000000002</v>
      </c>
      <c r="V22" s="25"/>
      <c r="W22" s="25"/>
      <c r="X22" s="25"/>
      <c r="Y22" s="25"/>
      <c r="Z22" s="25"/>
      <c r="AA22" s="25"/>
      <c r="AB22" s="70" t="s">
        <v>39</v>
      </c>
      <c r="AC22" s="71" t="s">
        <v>36</v>
      </c>
      <c r="AD22" s="70" t="s">
        <v>40</v>
      </c>
      <c r="AE22" s="71" t="s">
        <v>36</v>
      </c>
      <c r="AF22" s="25"/>
      <c r="AG22" s="87">
        <v>0</v>
      </c>
      <c r="AH22" s="87">
        <v>47.91</v>
      </c>
      <c r="AI22" s="87">
        <v>2126.8000000000002</v>
      </c>
      <c r="AJ22" s="25"/>
      <c r="AK22" s="25"/>
      <c r="AL22" s="25"/>
      <c r="AM22" s="25"/>
      <c r="AN22" s="25"/>
      <c r="AO22" s="25"/>
      <c r="AP22" s="70" t="s">
        <v>41</v>
      </c>
      <c r="AQ22" s="71" t="s">
        <v>36</v>
      </c>
      <c r="AR22" s="70" t="s">
        <v>42</v>
      </c>
      <c r="AS22" s="71" t="s">
        <v>36</v>
      </c>
      <c r="AT22" s="25"/>
      <c r="AU22" s="87">
        <v>0</v>
      </c>
      <c r="AV22" s="87">
        <v>49.63</v>
      </c>
      <c r="AW22" s="87">
        <v>2203.36</v>
      </c>
      <c r="AX22" s="25"/>
      <c r="AY22" s="25"/>
      <c r="AZ22" s="25"/>
      <c r="BA22" s="25"/>
      <c r="BB22" s="25"/>
      <c r="BC22" s="25"/>
      <c r="BD22" s="70" t="s">
        <v>43</v>
      </c>
      <c r="BE22" s="71" t="s">
        <v>36</v>
      </c>
      <c r="BF22" s="70" t="s">
        <v>44</v>
      </c>
      <c r="BG22" s="71" t="s">
        <v>45</v>
      </c>
      <c r="BH22" s="97"/>
      <c r="BI22" s="80" t="s">
        <v>46</v>
      </c>
      <c r="BJ22" s="2" t="e">
        <f ca="1">strCheckDate(D23:BH23)</f>
        <v>#NAME?</v>
      </c>
      <c r="BL22" s="21" t="str">
        <f>IF(B22="","",B22 )</f>
        <v>Бюджетные организации (без учета НДС)</v>
      </c>
      <c r="BM22" s="21"/>
      <c r="BN22" s="21"/>
      <c r="BO22" s="21"/>
    </row>
    <row r="23" spans="1:73">
      <c r="A23" s="92"/>
      <c r="B23" s="90"/>
      <c r="C23" s="69"/>
      <c r="D23" s="26"/>
      <c r="E23" s="88"/>
      <c r="F23" s="88"/>
      <c r="G23" s="88"/>
      <c r="H23" s="27"/>
      <c r="I23" s="27"/>
      <c r="J23" s="27"/>
      <c r="K23" s="27"/>
      <c r="L23" s="27"/>
      <c r="M23" s="27"/>
      <c r="N23" s="70"/>
      <c r="O23" s="71"/>
      <c r="P23" s="72"/>
      <c r="Q23" s="71"/>
      <c r="R23" s="26"/>
      <c r="S23" s="88"/>
      <c r="T23" s="88"/>
      <c r="U23" s="88"/>
      <c r="V23" s="27"/>
      <c r="W23" s="27"/>
      <c r="X23" s="27"/>
      <c r="Y23" s="27"/>
      <c r="Z23" s="27"/>
      <c r="AA23" s="27"/>
      <c r="AB23" s="70"/>
      <c r="AC23" s="71"/>
      <c r="AD23" s="72"/>
      <c r="AE23" s="71"/>
      <c r="AF23" s="26"/>
      <c r="AG23" s="88"/>
      <c r="AH23" s="88"/>
      <c r="AI23" s="88"/>
      <c r="AJ23" s="27"/>
      <c r="AK23" s="27"/>
      <c r="AL23" s="27"/>
      <c r="AM23" s="27"/>
      <c r="AN23" s="27"/>
      <c r="AO23" s="27"/>
      <c r="AP23" s="70"/>
      <c r="AQ23" s="71"/>
      <c r="AR23" s="72"/>
      <c r="AS23" s="71"/>
      <c r="AT23" s="26"/>
      <c r="AU23" s="88"/>
      <c r="AV23" s="88"/>
      <c r="AW23" s="88"/>
      <c r="AX23" s="27"/>
      <c r="AY23" s="27"/>
      <c r="AZ23" s="27"/>
      <c r="BA23" s="27"/>
      <c r="BB23" s="27"/>
      <c r="BC23" s="27"/>
      <c r="BD23" s="70"/>
      <c r="BE23" s="71"/>
      <c r="BF23" s="72"/>
      <c r="BG23" s="71"/>
      <c r="BH23" s="98"/>
      <c r="BI23" s="80"/>
      <c r="BM23" s="21"/>
    </row>
    <row r="24" spans="1:73" ht="15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/>
      <c r="O24" s="33"/>
      <c r="P24" s="33"/>
      <c r="Q24" s="33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2"/>
      <c r="AC24" s="33"/>
      <c r="AD24" s="33"/>
      <c r="AE24" s="33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2"/>
      <c r="AQ24" s="33"/>
      <c r="AR24" s="33"/>
      <c r="AS24" s="33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2"/>
      <c r="BE24" s="33"/>
      <c r="BF24" s="33"/>
      <c r="BG24" s="33"/>
      <c r="BH24" s="34"/>
      <c r="BI24" s="80"/>
      <c r="BM24" s="21"/>
    </row>
    <row r="25" spans="1:73" s="37" customFormat="1" ht="15">
      <c r="A25" s="28"/>
      <c r="B25" s="35" t="s">
        <v>47</v>
      </c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  <c r="O25" s="33"/>
      <c r="P25" s="33"/>
      <c r="Q25" s="33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2"/>
      <c r="AC25" s="33"/>
      <c r="AD25" s="33"/>
      <c r="AE25" s="33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2"/>
      <c r="AQ25" s="33"/>
      <c r="AR25" s="33"/>
      <c r="AS25" s="33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2"/>
      <c r="BE25" s="33"/>
      <c r="BF25" s="33"/>
      <c r="BG25" s="33"/>
      <c r="BH25" s="34"/>
      <c r="BI25" s="80"/>
      <c r="BJ25" s="36"/>
      <c r="BK25" s="36"/>
      <c r="BL25" s="36"/>
      <c r="BM25" s="21"/>
      <c r="BN25" s="36"/>
      <c r="BO25" s="2"/>
      <c r="BP25" s="2"/>
      <c r="BQ25" s="36"/>
      <c r="BR25" s="36"/>
      <c r="BS25" s="36"/>
      <c r="BT25" s="36"/>
      <c r="BU25" s="36"/>
    </row>
    <row r="26" spans="1:73" ht="33.75">
      <c r="A26" s="17" t="s">
        <v>64</v>
      </c>
      <c r="B26" s="23" t="s">
        <v>32</v>
      </c>
      <c r="C26" s="24"/>
      <c r="D26" s="77" t="s">
        <v>33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9"/>
      <c r="BI26" s="20" t="s">
        <v>34</v>
      </c>
      <c r="BK26" s="21" t="e">
        <f ca="1">strCheckUnique(BL26:BL30)</f>
        <v>#NAME?</v>
      </c>
      <c r="BM26" s="21"/>
    </row>
    <row r="27" spans="1:73">
      <c r="A27" s="91" t="s">
        <v>65</v>
      </c>
      <c r="B27" s="89" t="s">
        <v>35</v>
      </c>
      <c r="C27" s="69"/>
      <c r="D27" s="25"/>
      <c r="E27" s="87">
        <v>0</v>
      </c>
      <c r="F27" s="87">
        <v>46.33</v>
      </c>
      <c r="G27" s="87">
        <v>2056.88</v>
      </c>
      <c r="H27" s="25"/>
      <c r="I27" s="25"/>
      <c r="J27" s="25"/>
      <c r="K27" s="25"/>
      <c r="L27" s="25"/>
      <c r="M27" s="25"/>
      <c r="N27" s="70" t="s">
        <v>37</v>
      </c>
      <c r="O27" s="71" t="s">
        <v>36</v>
      </c>
      <c r="P27" s="70" t="s">
        <v>38</v>
      </c>
      <c r="Q27" s="71" t="s">
        <v>36</v>
      </c>
      <c r="R27" s="25"/>
      <c r="S27" s="87">
        <v>0</v>
      </c>
      <c r="T27" s="87">
        <v>47.91</v>
      </c>
      <c r="U27" s="87">
        <v>2126.8000000000002</v>
      </c>
      <c r="V27" s="25"/>
      <c r="W27" s="25"/>
      <c r="X27" s="25"/>
      <c r="Y27" s="25"/>
      <c r="Z27" s="25"/>
      <c r="AA27" s="25"/>
      <c r="AB27" s="70" t="s">
        <v>39</v>
      </c>
      <c r="AC27" s="71" t="s">
        <v>36</v>
      </c>
      <c r="AD27" s="70" t="s">
        <v>40</v>
      </c>
      <c r="AE27" s="71" t="s">
        <v>36</v>
      </c>
      <c r="AF27" s="25"/>
      <c r="AG27" s="87">
        <v>0</v>
      </c>
      <c r="AH27" s="87">
        <v>47.91</v>
      </c>
      <c r="AI27" s="87">
        <v>2126.8000000000002</v>
      </c>
      <c r="AJ27" s="25"/>
      <c r="AK27" s="25"/>
      <c r="AL27" s="25"/>
      <c r="AM27" s="25"/>
      <c r="AN27" s="25"/>
      <c r="AO27" s="25"/>
      <c r="AP27" s="70" t="s">
        <v>41</v>
      </c>
      <c r="AQ27" s="71" t="s">
        <v>36</v>
      </c>
      <c r="AR27" s="70" t="s">
        <v>42</v>
      </c>
      <c r="AS27" s="71" t="s">
        <v>36</v>
      </c>
      <c r="AT27" s="25"/>
      <c r="AU27" s="87">
        <v>0</v>
      </c>
      <c r="AV27" s="87">
        <v>49.63</v>
      </c>
      <c r="AW27" s="87">
        <v>2203.36</v>
      </c>
      <c r="AX27" s="25"/>
      <c r="AY27" s="25"/>
      <c r="AZ27" s="25"/>
      <c r="BA27" s="25"/>
      <c r="BB27" s="25"/>
      <c r="BC27" s="25"/>
      <c r="BD27" s="70" t="s">
        <v>43</v>
      </c>
      <c r="BE27" s="71" t="s">
        <v>36</v>
      </c>
      <c r="BF27" s="70" t="s">
        <v>44</v>
      </c>
      <c r="BG27" s="71" t="s">
        <v>45</v>
      </c>
      <c r="BH27" s="97"/>
      <c r="BI27" s="80" t="s">
        <v>46</v>
      </c>
      <c r="BJ27" s="2" t="e">
        <f ca="1">strCheckDate(D28:BH28)</f>
        <v>#NAME?</v>
      </c>
      <c r="BL27" s="21" t="str">
        <f>IF(B27="","",B27 )</f>
        <v>Прочие потребителя (без учета НДС)</v>
      </c>
      <c r="BM27" s="21"/>
      <c r="BN27" s="21"/>
      <c r="BO27" s="21"/>
    </row>
    <row r="28" spans="1:73">
      <c r="A28" s="92"/>
      <c r="B28" s="90"/>
      <c r="C28" s="69"/>
      <c r="D28" s="26"/>
      <c r="E28" s="88"/>
      <c r="F28" s="88"/>
      <c r="G28" s="88"/>
      <c r="H28" s="27"/>
      <c r="I28" s="27"/>
      <c r="J28" s="27"/>
      <c r="K28" s="27"/>
      <c r="L28" s="27"/>
      <c r="M28" s="27"/>
      <c r="N28" s="70"/>
      <c r="O28" s="71"/>
      <c r="P28" s="72"/>
      <c r="Q28" s="71"/>
      <c r="R28" s="26"/>
      <c r="S28" s="88"/>
      <c r="T28" s="88"/>
      <c r="U28" s="88"/>
      <c r="V28" s="27"/>
      <c r="W28" s="27"/>
      <c r="X28" s="27"/>
      <c r="Y28" s="27"/>
      <c r="Z28" s="27"/>
      <c r="AA28" s="27"/>
      <c r="AB28" s="70"/>
      <c r="AC28" s="71"/>
      <c r="AD28" s="72"/>
      <c r="AE28" s="71"/>
      <c r="AF28" s="26"/>
      <c r="AG28" s="88"/>
      <c r="AH28" s="88"/>
      <c r="AI28" s="88"/>
      <c r="AJ28" s="27"/>
      <c r="AK28" s="27"/>
      <c r="AL28" s="27"/>
      <c r="AM28" s="27"/>
      <c r="AN28" s="27"/>
      <c r="AO28" s="27"/>
      <c r="AP28" s="70"/>
      <c r="AQ28" s="71"/>
      <c r="AR28" s="72"/>
      <c r="AS28" s="71"/>
      <c r="AT28" s="26"/>
      <c r="AU28" s="88"/>
      <c r="AV28" s="88"/>
      <c r="AW28" s="88"/>
      <c r="AX28" s="27"/>
      <c r="AY28" s="27"/>
      <c r="AZ28" s="27"/>
      <c r="BA28" s="27"/>
      <c r="BB28" s="27"/>
      <c r="BC28" s="27"/>
      <c r="BD28" s="70"/>
      <c r="BE28" s="71"/>
      <c r="BF28" s="72"/>
      <c r="BG28" s="71"/>
      <c r="BH28" s="98"/>
      <c r="BI28" s="80"/>
      <c r="BM28" s="21"/>
    </row>
    <row r="29" spans="1:73" ht="15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  <c r="O29" s="33"/>
      <c r="P29" s="33"/>
      <c r="Q29" s="33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2"/>
      <c r="AC29" s="33"/>
      <c r="AD29" s="33"/>
      <c r="AE29" s="33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2"/>
      <c r="AQ29" s="33"/>
      <c r="AR29" s="33"/>
      <c r="AS29" s="33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2"/>
      <c r="BE29" s="33"/>
      <c r="BF29" s="33"/>
      <c r="BG29" s="33"/>
      <c r="BH29" s="34"/>
      <c r="BI29" s="80"/>
      <c r="BM29" s="21"/>
    </row>
    <row r="30" spans="1:73" s="37" customFormat="1" ht="15">
      <c r="A30" s="28"/>
      <c r="B30" s="35" t="s">
        <v>47</v>
      </c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3"/>
      <c r="P30" s="33"/>
      <c r="Q30" s="33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2"/>
      <c r="AC30" s="33"/>
      <c r="AD30" s="33"/>
      <c r="AE30" s="33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2"/>
      <c r="AQ30" s="33"/>
      <c r="AR30" s="33"/>
      <c r="AS30" s="33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2"/>
      <c r="BE30" s="33"/>
      <c r="BF30" s="33"/>
      <c r="BG30" s="33"/>
      <c r="BH30" s="34"/>
      <c r="BI30" s="80"/>
      <c r="BJ30" s="36"/>
      <c r="BK30" s="36"/>
      <c r="BL30" s="36"/>
      <c r="BM30" s="21"/>
      <c r="BN30" s="36"/>
      <c r="BO30" s="2"/>
      <c r="BP30" s="2"/>
      <c r="BQ30" s="36"/>
      <c r="BR30" s="36"/>
      <c r="BS30" s="36"/>
      <c r="BT30" s="36"/>
      <c r="BU30" s="36"/>
    </row>
    <row r="31" spans="1:73" s="37" customFormat="1" ht="15">
      <c r="A31" s="38"/>
      <c r="B31" s="39" t="s">
        <v>50</v>
      </c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  <c r="O31" s="43"/>
      <c r="P31" s="43"/>
      <c r="Q31" s="40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2"/>
      <c r="AC31" s="43"/>
      <c r="AD31" s="43"/>
      <c r="AE31" s="40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2"/>
      <c r="AQ31" s="43"/>
      <c r="AR31" s="43"/>
      <c r="AS31" s="40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2"/>
      <c r="BE31" s="43"/>
      <c r="BF31" s="43"/>
      <c r="BG31" s="40"/>
      <c r="BH31" s="43"/>
      <c r="BI31" s="44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37" customFormat="1" ht="15">
      <c r="A32" s="28"/>
      <c r="B32" s="45" t="s">
        <v>51</v>
      </c>
      <c r="C32" s="46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3"/>
      <c r="P32" s="33"/>
      <c r="Q32" s="30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2"/>
      <c r="AC32" s="33"/>
      <c r="AD32" s="33"/>
      <c r="AE32" s="30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2"/>
      <c r="AQ32" s="33"/>
      <c r="AR32" s="33"/>
      <c r="AS32" s="30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2"/>
      <c r="BE32" s="33"/>
      <c r="BF32" s="33"/>
      <c r="BG32" s="30"/>
      <c r="BH32" s="33"/>
      <c r="BI32" s="34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>
      <c r="BU33" s="1"/>
    </row>
    <row r="34" spans="1:73" ht="12.75">
      <c r="A34" s="47">
        <v>1</v>
      </c>
      <c r="B34" s="81" t="s">
        <v>52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U34" s="1"/>
    </row>
  </sheetData>
  <mergeCells count="153">
    <mergeCell ref="BH17:BH18"/>
    <mergeCell ref="BH22:BH23"/>
    <mergeCell ref="BH27:BH28"/>
    <mergeCell ref="AV17:AV18"/>
    <mergeCell ref="AW17:AW18"/>
    <mergeCell ref="AU22:AU23"/>
    <mergeCell ref="AV22:AV23"/>
    <mergeCell ref="AW22:AW23"/>
    <mergeCell ref="AU27:AU28"/>
    <mergeCell ref="AV27:AV28"/>
    <mergeCell ref="AW27:AW28"/>
    <mergeCell ref="B27:B28"/>
    <mergeCell ref="A27:A28"/>
    <mergeCell ref="B22:B23"/>
    <mergeCell ref="A22:A23"/>
    <mergeCell ref="B17:B18"/>
    <mergeCell ref="A17:A18"/>
    <mergeCell ref="B34:BH34"/>
    <mergeCell ref="E17:E18"/>
    <mergeCell ref="F17:F18"/>
    <mergeCell ref="G17:G18"/>
    <mergeCell ref="G22:G23"/>
    <mergeCell ref="F22:F23"/>
    <mergeCell ref="E22:E23"/>
    <mergeCell ref="E27:E28"/>
    <mergeCell ref="F27:F28"/>
    <mergeCell ref="G27:G28"/>
    <mergeCell ref="AS27:AS28"/>
    <mergeCell ref="BD27:BD28"/>
    <mergeCell ref="BE27:BE28"/>
    <mergeCell ref="BF27:BF28"/>
    <mergeCell ref="BG27:BG28"/>
    <mergeCell ref="BI27:BI30"/>
    <mergeCell ref="AC27:AC28"/>
    <mergeCell ref="AD27:AD28"/>
    <mergeCell ref="AE27:AE28"/>
    <mergeCell ref="AP27:AP28"/>
    <mergeCell ref="AQ27:AQ28"/>
    <mergeCell ref="AR27:AR28"/>
    <mergeCell ref="AG27:AG28"/>
    <mergeCell ref="AH27:AH28"/>
    <mergeCell ref="AI27:AI28"/>
    <mergeCell ref="C27:C28"/>
    <mergeCell ref="N27:N28"/>
    <mergeCell ref="O27:O28"/>
    <mergeCell ref="P27:P28"/>
    <mergeCell ref="Q27:Q28"/>
    <mergeCell ref="AB27:AB28"/>
    <mergeCell ref="S27:S28"/>
    <mergeCell ref="T27:T28"/>
    <mergeCell ref="U27:U28"/>
    <mergeCell ref="BD22:BD23"/>
    <mergeCell ref="BE22:BE23"/>
    <mergeCell ref="BF22:BF23"/>
    <mergeCell ref="BG22:BG23"/>
    <mergeCell ref="BI22:BI25"/>
    <mergeCell ref="D26:BH26"/>
    <mergeCell ref="AD22:AD23"/>
    <mergeCell ref="AE22:AE23"/>
    <mergeCell ref="AP22:AP23"/>
    <mergeCell ref="AQ22:AQ23"/>
    <mergeCell ref="AR22:AR23"/>
    <mergeCell ref="AS22:AS23"/>
    <mergeCell ref="AG22:AG23"/>
    <mergeCell ref="AH22:AH23"/>
    <mergeCell ref="AI22:AI23"/>
    <mergeCell ref="N22:N23"/>
    <mergeCell ref="O22:O23"/>
    <mergeCell ref="P22:P23"/>
    <mergeCell ref="Q22:Q23"/>
    <mergeCell ref="AB22:AB23"/>
    <mergeCell ref="AC22:AC23"/>
    <mergeCell ref="S22:S23"/>
    <mergeCell ref="T22:T23"/>
    <mergeCell ref="U22:U23"/>
    <mergeCell ref="BE17:BE18"/>
    <mergeCell ref="BF17:BF18"/>
    <mergeCell ref="BG17:BG18"/>
    <mergeCell ref="BI17:BI20"/>
    <mergeCell ref="D21:BH21"/>
    <mergeCell ref="C22:C23"/>
    <mergeCell ref="AE17:AE18"/>
    <mergeCell ref="AP17:AP18"/>
    <mergeCell ref="AQ17:AQ18"/>
    <mergeCell ref="AR17:AR18"/>
    <mergeCell ref="AS17:AS18"/>
    <mergeCell ref="BD17:BD18"/>
    <mergeCell ref="AG17:AG18"/>
    <mergeCell ref="AH17:AH18"/>
    <mergeCell ref="AI17:AI18"/>
    <mergeCell ref="AU17:AU18"/>
    <mergeCell ref="O17:O18"/>
    <mergeCell ref="P17:P18"/>
    <mergeCell ref="Q17:Q18"/>
    <mergeCell ref="AB17:AB18"/>
    <mergeCell ref="AC17:AC18"/>
    <mergeCell ref="AD17:AD18"/>
    <mergeCell ref="S17:S18"/>
    <mergeCell ref="T17:T18"/>
    <mergeCell ref="U17:U18"/>
    <mergeCell ref="D15:BH15"/>
    <mergeCell ref="D16:BH16"/>
    <mergeCell ref="C17:C18"/>
    <mergeCell ref="N17:N18"/>
    <mergeCell ref="O13:P13"/>
    <mergeCell ref="AC13:AD13"/>
    <mergeCell ref="AQ13:AR13"/>
    <mergeCell ref="BE13:BF13"/>
    <mergeCell ref="D14:BH14"/>
    <mergeCell ref="AV11:AW11"/>
    <mergeCell ref="AX11:AY11"/>
    <mergeCell ref="AZ11:BB11"/>
    <mergeCell ref="BD11:BF11"/>
    <mergeCell ref="O12:P12"/>
    <mergeCell ref="AC12:AD12"/>
    <mergeCell ref="AQ12:AR12"/>
    <mergeCell ref="BE12:BF12"/>
    <mergeCell ref="BG10:BG12"/>
    <mergeCell ref="BH10:BH12"/>
    <mergeCell ref="F11:G11"/>
    <mergeCell ref="H11:I11"/>
    <mergeCell ref="J11:L11"/>
    <mergeCell ref="N11:P11"/>
    <mergeCell ref="T11:U11"/>
    <mergeCell ref="V11:W11"/>
    <mergeCell ref="X11:Z11"/>
    <mergeCell ref="AB11:AD11"/>
    <mergeCell ref="Q10:Q12"/>
    <mergeCell ref="R10:AD10"/>
    <mergeCell ref="AE10:AE12"/>
    <mergeCell ref="AF10:AR10"/>
    <mergeCell ref="AS10:AS12"/>
    <mergeCell ref="AT10:BF10"/>
    <mergeCell ref="AH11:AI11"/>
    <mergeCell ref="AJ11:AK11"/>
    <mergeCell ref="AL11:AN11"/>
    <mergeCell ref="AP11:AR11"/>
    <mergeCell ref="D8:Q8"/>
    <mergeCell ref="R8:AE8"/>
    <mergeCell ref="AF8:AS8"/>
    <mergeCell ref="AT8:BG8"/>
    <mergeCell ref="A9:BH9"/>
    <mergeCell ref="BI9:BI12"/>
    <mergeCell ref="A10:A12"/>
    <mergeCell ref="B10:B12"/>
    <mergeCell ref="C10:C12"/>
    <mergeCell ref="D10:P10"/>
    <mergeCell ref="A1:Q1"/>
    <mergeCell ref="E3:BH3"/>
    <mergeCell ref="E4:BH4"/>
    <mergeCell ref="E5:BH5"/>
    <mergeCell ref="E6:BH6"/>
    <mergeCell ref="A7:B7"/>
  </mergeCells>
  <dataValidations count="8">
    <dataValidation type="decimal" allowBlank="1" showErrorMessage="1" errorTitle="Ошибка" error="Допускается ввод только действительных чисел!" sqref="E17:G17 S17:U17 AG17:AI17 AU17:AW17 E22:G22 S22:U22 AG22:AI22 AU22:AW22 E27:G27 S27:U27 AG27:AI27 AU27:AW27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O17:O18 Q17:Q18 AC17:AC18 AE17:AE18 AQ17:AQ18 AS17:AS18 BE17:BE18 BG17:BG18 O22:O23 Q22:Q23 AC22:AC23 AE22:AE23 AQ22:AQ23 AS22:AS23 BE22:BE23 BG22:BG23 O27:O28 Q27:Q28 AC27:AC28 AE27:AE28 AQ27:AQ28 AS27:AS28 BE27:BE28 BG27:BG28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N17 P17:P18 AB17 AD17:AD18 AP17 AR17:AR18 BD17 BF17:BF18 N22 P22:P23 AB22 AD22:AD23 AP22 AR22:AR23 BD22 BF22:BF23 N27 P27:P28 AB27 AD27:AD28 AP27 AR27:AR28 BD27 BF27:BF28"/>
    <dataValidation type="list" allowBlank="1" showInputMessage="1" showErrorMessage="1" errorTitle="Ошибка" error="Выберите значение из списка" sqref="D16:E16 R16:S16 AF16:AG16 AT16:AU16 D21 D26">
      <formula1>рол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B17 B22 B2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D15:BH15 BI3:BI6">
      <formula1>900</formula1>
    </dataValidation>
    <dataValidation allowBlank="1" sqref="AQ29:AQ32 BE29:BE32 O29:O32 BE19:BE20 AQ19:AQ20 AC19:AC20 O19:O20 O24:O25 BE24:BE25 AQ24:AQ25 AC24:AC25 AC29:AC32"/>
    <dataValidation allowBlank="1" promptTitle="checkPeriodRange" sqref="AX23:BC23 H28:M28 V28:AA28 AJ28:AO28 H18:M18 V18:AA18 AJ18:AO18 AX18:BC18 H23:M23 V23:AA23 AJ23:AO23 AX28:BC28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1.2. ГВС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2021-12-23T04:59:53Z</dcterms:modified>
</cp:coreProperties>
</file>