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710" yWindow="60" windowWidth="15120" windowHeight="8010"/>
  </bookViews>
  <sheets>
    <sheet name="Форма 3.2 ВО" sheetId="1" r:id="rId1"/>
  </sheets>
  <externalReferences>
    <externalReference r:id="rId2"/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в">[2]Титульный!$F$24</definedName>
    <definedName name="г">[2]Титульный!$F$20</definedName>
    <definedName name="к">[2]TEHSHEET!$R$2:$R$6</definedName>
    <definedName name="о">[2]Титульный!$F$19</definedName>
    <definedName name="п">[2]Титульный!$F$18</definedName>
    <definedName name="ц">[2]Титульный!$F$21</definedName>
    <definedName name="ш">[2]Титульный!$F$25</definedName>
    <definedName name="щ">[2]Титульный!$F$26</definedName>
  </definedNames>
  <calcPr calcId="125725"/>
</workbook>
</file>

<file path=xl/calcChain.xml><?xml version="1.0" encoding="utf-8"?>
<calcChain xmlns="http://schemas.openxmlformats.org/spreadsheetml/2006/main">
  <c r="M28" i="1"/>
  <c r="F28"/>
  <c r="V27"/>
  <c r="M24"/>
  <c r="F24"/>
  <c r="V23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D10"/>
  <c r="D9"/>
  <c r="B9"/>
  <c r="D8"/>
  <c r="B8"/>
  <c r="D7"/>
  <c r="B7"/>
  <c r="T27"/>
  <c r="U26"/>
  <c r="A20"/>
  <c r="T23"/>
  <c r="U22"/>
  <c r="A19"/>
</calcChain>
</file>

<file path=xl/sharedStrings.xml><?xml version="1.0" encoding="utf-8"?>
<sst xmlns="http://schemas.openxmlformats.org/spreadsheetml/2006/main" count="74" uniqueCount="49">
  <si>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</si>
  <si>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</si>
  <si>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</si>
  <si>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</si>
  <si>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</si>
  <si>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</si>
  <si>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</si>
  <si>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</si>
  <si>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</si>
  <si>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</si>
  <si>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</si>
  <si>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</si>
  <si>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</si>
  <si>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</si>
  <si>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</si>
  <si>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</si>
  <si>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</si>
  <si>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</si>
  <si>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</si>
  <si>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</si>
  <si>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</si>
  <si>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</si>
  <si>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</si>
  <si>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</si>
  <si>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</si>
  <si>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</si>
  <si>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</si>
  <si>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</si>
  <si>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</si>
  <si>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</si>
  <si>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да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</si>
  <si>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</si>
  <si>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</si>
  <si>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</si>
  <si>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</si>
  <si>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</si>
  <si>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</si>
  <si>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</si>
  <si>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</si>
  <si>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учетом НДС)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</si>
  <si>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</si>
  <si>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</si>
  <si>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</si>
  <si>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</t>
  </si>
  <si>
    <t>1.1.1.1.</t>
  </si>
  <si>
    <t>1.1.1.1.1.</t>
  </si>
  <si>
    <t>1.1.1.1.1.1.</t>
  </si>
  <si>
    <t>1.1.1.1.2.</t>
  </si>
  <si>
    <t>1.1.1.1.2.1.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</si>
</sst>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6" fillId="4" borderId="5" xfId="4" applyNumberFormat="1" applyFont="1" applyFill="1" applyBorder="1" applyAlignment="1" applyProtection="1">
      <alignment horizontal="center" vertical="center" wrapText="1"/>
    </xf>
    <xf numFmtId="49" fontId="17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0" fontId="3" fillId="0" borderId="0" xfId="1" applyFont="1" applyFill="1" applyAlignment="1" applyProtection="1">
      <alignment horizontal="left" vertical="top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49" fontId="1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13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21</xdr:row>
      <xdr:rowOff>0</xdr:rowOff>
    </xdr:from>
    <xdr:to>
      <xdr:col>20</xdr:col>
      <xdr:colOff>228600</xdr:colOff>
      <xdr:row>22</xdr:row>
      <xdr:rowOff>0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20338256" y="4036219"/>
          <a:ext cx="190500" cy="428625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17</xdr:col>
      <xdr:colOff>38100</xdr:colOff>
      <xdr:row>26</xdr:row>
      <xdr:rowOff>0</xdr:rowOff>
    </xdr:from>
    <xdr:to>
      <xdr:col>17</xdr:col>
      <xdr:colOff>228600</xdr:colOff>
      <xdr:row>27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11610975" y="5917406"/>
          <a:ext cx="190500" cy="833438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1\PRICE%20&#1091;&#1089;&#1090;&#1072;&#1085;&#1086;&#1074;&#1083;&#1077;&#1085;&#1085;&#1099;&#1077;%20&#1085;&#1072;%202021\FAS.JKH.OPEN.INFO.PRICE.VO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PRICE%20&#1091;&#1089;&#1090;&#1072;&#1085;&#1086;&#1074;&#1083;&#1077;&#1085;&#1085;&#1099;&#1077;%20&#1085;&#1072;%202022\FAS.JKH.OPEN.INFO.PRICE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VO(v1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 refreshError="1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19.11.2020</v>
          </cell>
        </row>
        <row r="25">
          <cell r="F25" t="str">
            <v>62-нп</v>
          </cell>
        </row>
        <row r="26">
          <cell r="F26" t="str">
            <v>«Официальный интернет-портал правовой информации» (www.pravo.gov.ru)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4">
          <cell r="F24" t="str">
            <v>18.11.2021</v>
          </cell>
        </row>
        <row r="25">
          <cell r="F25" t="str">
            <v>77-нп</v>
          </cell>
        </row>
        <row r="26">
          <cell r="F26" t="str">
            <v>«Официальный интернет-портал правовой информации» (www.pravo.gov.ru) от 29.11.2021</v>
          </cell>
        </row>
      </sheetData>
      <sheetData sheetId="4"/>
      <sheetData sheetId="5">
        <row r="21">
          <cell r="J21" t="str">
            <v>Водоотведение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4" zoomScale="80" zoomScaleNormal="80" workbookViewId="0">
      <pane xSplit="3" ySplit="13" topLeftCell="D17" activePane="bottomRight" state="frozen"/>
      <selection activeCell="A4" sqref="A4"/>
      <selection pane="topRight" activeCell="D4" sqref="D4"/>
      <selection pane="bottomLeft" activeCell="A17" sqref="A17"/>
      <selection pane="bottomRight" activeCell="D18" sqref="D18:R18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19.28515625" style="1" customWidth="1"/>
    <col min="5" max="6" width="23.7109375" style="1" hidden="1" customWidth="1"/>
    <col min="7" max="7" width="15" style="1" customWidth="1"/>
    <col min="8" max="8" width="3.7109375" style="1" customWidth="1"/>
    <col min="9" max="9" width="14.42578125" style="1" customWidth="1"/>
    <col min="10" max="10" width="9.85546875" style="1" customWidth="1"/>
    <col min="11" max="11" width="19" style="1" customWidth="1"/>
    <col min="12" max="13" width="23.7109375" style="1" hidden="1" customWidth="1"/>
    <col min="14" max="14" width="15.140625" style="1" customWidth="1"/>
    <col min="15" max="15" width="3.7109375" style="1" customWidth="1"/>
    <col min="16" max="16" width="13.140625" style="1" customWidth="1"/>
    <col min="17" max="17" width="8.5703125" style="1" hidden="1" customWidth="1"/>
    <col min="18" max="18" width="4.7109375" style="1" customWidth="1"/>
    <col min="19" max="19" width="115.7109375" style="1" customWidth="1"/>
    <col min="20" max="21" width="10.5703125" style="2"/>
    <col min="22" max="22" width="11.140625" style="2" customWidth="1"/>
    <col min="23" max="30" width="10.5703125" style="2"/>
    <col min="31" max="16384" width="10.5703125" style="1"/>
  </cols>
  <sheetData>
    <row r="1" spans="1:30" hidden="1"/>
    <row r="2" spans="1:30" hidden="1"/>
    <row r="3" spans="1:30" hidden="1"/>
    <row r="4" spans="1:30" ht="3" customHeight="1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30" ht="24.95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8"/>
      <c r="K5" s="3"/>
      <c r="L5" s="3"/>
      <c r="M5" s="3"/>
      <c r="N5" s="3"/>
      <c r="O5" s="3"/>
      <c r="P5" s="3"/>
      <c r="Q5" s="3"/>
      <c r="R5" s="4"/>
    </row>
    <row r="6" spans="1:30" s="5" customFormat="1" ht="3" customHeight="1">
      <c r="A6" s="6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30">
      <c r="A7" s="6"/>
      <c r="B7" s="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7" s="10"/>
      <c r="D7" s="59" t="str">
        <f>IF(NameOrPr_ch="",IF(п="","",п),NameOrPr_ch)</f>
        <v>Региональная служба по тарифам Ханты-Мансийского автономного округа - Югры.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11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5" customFormat="1" ht="18.75">
      <c r="A8" s="6"/>
      <c r="B8" s="9" t="str">
        <f>IF(в="","Дата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8" s="10"/>
      <c r="D8" s="59" t="str">
        <f>IF(в="",IF(о="","",о),в)</f>
        <v>18.11.2021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1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5" customFormat="1" ht="30">
      <c r="A9" s="6"/>
      <c r="B9" s="9" t="str">
        <f>IF(ш="","Номер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9" s="10"/>
      <c r="D9" s="59" t="str">
        <f>IF(ш="",IF(г="","",г),ш)</f>
        <v>77-нп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1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5" customFormat="1" ht="34.5" customHeight="1">
      <c r="A10" s="6"/>
      <c r="B10" s="9" t="s">
        <v>1</v>
      </c>
      <c r="C10" s="10"/>
      <c r="D10" s="59" t="str">
        <f>IF(щ="",IF(ц="","",ц),щ)</f>
        <v>«Официальный интернет-портал правовой информации» (www.pravo.gov.ru) от 29.11.2021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1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2" customFormat="1" ht="3" hidden="1" customHeight="1">
      <c r="A11" s="55"/>
      <c r="B11" s="55"/>
      <c r="C11" s="54"/>
      <c r="D11" s="13"/>
      <c r="E11" s="13"/>
      <c r="F11" s="13"/>
      <c r="G11" s="13"/>
      <c r="H11" s="13"/>
      <c r="I11" s="13"/>
      <c r="J11" s="14" t="s">
        <v>2</v>
      </c>
      <c r="K11" s="13"/>
      <c r="L11" s="13"/>
      <c r="M11" s="13"/>
      <c r="N11" s="13"/>
      <c r="O11" s="13"/>
      <c r="P11" s="13"/>
      <c r="Q11" s="14" t="s">
        <v>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2" customFormat="1" ht="15">
      <c r="A12" s="54"/>
      <c r="B12" s="54"/>
      <c r="C12" s="54"/>
      <c r="D12" s="62"/>
      <c r="E12" s="62"/>
      <c r="F12" s="62"/>
      <c r="G12" s="62"/>
      <c r="H12" s="62"/>
      <c r="I12" s="62"/>
      <c r="J12" s="62"/>
      <c r="K12" s="62" t="s">
        <v>3</v>
      </c>
      <c r="L12" s="62"/>
      <c r="M12" s="62"/>
      <c r="N12" s="62"/>
      <c r="O12" s="62"/>
      <c r="P12" s="62"/>
      <c r="Q12" s="6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5" customHeight="1">
      <c r="A13" s="60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 t="s">
        <v>5</v>
      </c>
    </row>
    <row r="14" spans="1:30" ht="15" customHeight="1">
      <c r="A14" s="60" t="s">
        <v>6</v>
      </c>
      <c r="B14" s="60" t="s">
        <v>7</v>
      </c>
      <c r="C14" s="60"/>
      <c r="D14" s="61" t="s">
        <v>8</v>
      </c>
      <c r="E14" s="61"/>
      <c r="F14" s="61"/>
      <c r="G14" s="61"/>
      <c r="H14" s="61"/>
      <c r="I14" s="61"/>
      <c r="J14" s="60" t="s">
        <v>9</v>
      </c>
      <c r="K14" s="61" t="s">
        <v>8</v>
      </c>
      <c r="L14" s="61"/>
      <c r="M14" s="61"/>
      <c r="N14" s="61"/>
      <c r="O14" s="61"/>
      <c r="P14" s="61"/>
      <c r="Q14" s="60" t="s">
        <v>9</v>
      </c>
      <c r="R14" s="69" t="s">
        <v>10</v>
      </c>
      <c r="S14" s="60"/>
    </row>
    <row r="15" spans="1:30" ht="27" customHeight="1">
      <c r="A15" s="60"/>
      <c r="B15" s="60"/>
      <c r="C15" s="60"/>
      <c r="D15" s="52" t="s">
        <v>11</v>
      </c>
      <c r="E15" s="64" t="s">
        <v>12</v>
      </c>
      <c r="F15" s="64"/>
      <c r="G15" s="63" t="s">
        <v>13</v>
      </c>
      <c r="H15" s="63"/>
      <c r="I15" s="63"/>
      <c r="J15" s="60"/>
      <c r="K15" s="52" t="s">
        <v>11</v>
      </c>
      <c r="L15" s="64" t="s">
        <v>12</v>
      </c>
      <c r="M15" s="64"/>
      <c r="N15" s="63" t="s">
        <v>13</v>
      </c>
      <c r="O15" s="63"/>
      <c r="P15" s="63"/>
      <c r="Q15" s="60"/>
      <c r="R15" s="69"/>
      <c r="S15" s="60"/>
    </row>
    <row r="16" spans="1:30" ht="33.75" customHeight="1">
      <c r="A16" s="60"/>
      <c r="B16" s="60"/>
      <c r="C16" s="60"/>
      <c r="D16" s="53" t="s">
        <v>14</v>
      </c>
      <c r="E16" s="16" t="s">
        <v>15</v>
      </c>
      <c r="F16" s="16" t="s">
        <v>16</v>
      </c>
      <c r="G16" s="51" t="s">
        <v>17</v>
      </c>
      <c r="H16" s="68" t="s">
        <v>18</v>
      </c>
      <c r="I16" s="68"/>
      <c r="J16" s="60"/>
      <c r="K16" s="53" t="s">
        <v>14</v>
      </c>
      <c r="L16" s="16" t="s">
        <v>15</v>
      </c>
      <c r="M16" s="16" t="s">
        <v>16</v>
      </c>
      <c r="N16" s="51" t="s">
        <v>17</v>
      </c>
      <c r="O16" s="68" t="s">
        <v>18</v>
      </c>
      <c r="P16" s="68"/>
      <c r="Q16" s="60"/>
      <c r="R16" s="69"/>
      <c r="S16" s="60"/>
    </row>
    <row r="17" spans="1:31" ht="12" customHeight="1">
      <c r="A17" s="84" t="s">
        <v>19</v>
      </c>
      <c r="B17" s="84" t="s">
        <v>20</v>
      </c>
      <c r="C17" s="85" t="str">
        <f ca="1">OFFSET(C17,0,-1)</f>
        <v>2</v>
      </c>
      <c r="D17" s="86">
        <f ca="1">OFFSET(D17,0,-1)+1</f>
        <v>3</v>
      </c>
      <c r="E17" s="86">
        <f ca="1">OFFSET(E17,0,-1)+1</f>
        <v>4</v>
      </c>
      <c r="F17" s="86">
        <f ca="1">OFFSET(F17,0,-1)+1</f>
        <v>5</v>
      </c>
      <c r="G17" s="86">
        <f ca="1">OFFSET(G17,0,-1)+1</f>
        <v>6</v>
      </c>
      <c r="H17" s="87">
        <f ca="1">OFFSET(H17,0,-1)+1</f>
        <v>7</v>
      </c>
      <c r="I17" s="87"/>
      <c r="J17" s="86">
        <f ca="1">OFFSET(J17,0,-2)+1</f>
        <v>8</v>
      </c>
      <c r="K17" s="86">
        <f ca="1">OFFSET(K17,0,-1)+1</f>
        <v>9</v>
      </c>
      <c r="L17" s="86">
        <f ca="1">OFFSET(L17,0,-1)+1</f>
        <v>10</v>
      </c>
      <c r="M17" s="86">
        <f ca="1">OFFSET(M17,0,-1)+1</f>
        <v>11</v>
      </c>
      <c r="N17" s="86">
        <f ca="1">OFFSET(N17,0,-1)+1</f>
        <v>12</v>
      </c>
      <c r="O17" s="87">
        <f ca="1">OFFSET(O17,0,-1)+1</f>
        <v>13</v>
      </c>
      <c r="P17" s="87"/>
      <c r="Q17" s="86">
        <f ca="1">OFFSET(Q17,0,-2)+1</f>
        <v>14</v>
      </c>
      <c r="R17" s="85">
        <f ca="1">OFFSET(R17,0,-1)</f>
        <v>14</v>
      </c>
      <c r="S17" s="86">
        <f ca="1">OFFSET(S17,0,-1)+1</f>
        <v>15</v>
      </c>
    </row>
    <row r="18" spans="1:31" ht="22.5">
      <c r="A18" s="17" t="s">
        <v>43</v>
      </c>
      <c r="B18" s="18" t="s">
        <v>21</v>
      </c>
      <c r="C18" s="19"/>
      <c r="D18" s="65" t="str">
        <f>IF('[2]Перечень тарифов'!J21="","","" &amp; '[2]Перечень тарифов'!J21 &amp; "")</f>
        <v>Водоотведение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0" t="s">
        <v>22</v>
      </c>
    </row>
    <row r="19" spans="1:31" ht="14.25" hidden="1" customHeight="1">
      <c r="A19" s="21" t="e">
        <f ca="1">mergeValue(#REF!) &amp;"."&amp; mergeValue(#REF!)</f>
        <v>#NAME?</v>
      </c>
      <c r="B19" s="22"/>
      <c r="C19" s="23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24"/>
    </row>
    <row r="20" spans="1:31" ht="14.25" hidden="1" customHeight="1">
      <c r="A20" s="21" t="e">
        <f ca="1">mergeValue(#REF!) &amp;"."&amp; mergeValue(#REF!)&amp;"."&amp; mergeValue(#REF!)</f>
        <v>#NAME?</v>
      </c>
      <c r="B20" s="25"/>
      <c r="C20" s="2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24"/>
      <c r="W20" s="26"/>
    </row>
    <row r="21" spans="1:31" ht="33.75">
      <c r="A21" s="21" t="s">
        <v>44</v>
      </c>
      <c r="B21" s="27" t="s">
        <v>23</v>
      </c>
      <c r="C21" s="23"/>
      <c r="D21" s="67" t="s">
        <v>24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24" t="s">
        <v>25</v>
      </c>
      <c r="W21" s="26"/>
    </row>
    <row r="22" spans="1:31" ht="33.75">
      <c r="A22" s="21" t="s">
        <v>45</v>
      </c>
      <c r="B22" s="28" t="s">
        <v>26</v>
      </c>
      <c r="C22" s="24"/>
      <c r="D22" s="70" t="s">
        <v>38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24" t="s">
        <v>28</v>
      </c>
      <c r="U22" s="26" t="e">
        <f ca="1">strCheckUnique(V22:V25)</f>
        <v>#NAME?</v>
      </c>
      <c r="W22" s="26"/>
    </row>
    <row r="23" spans="1:31" ht="66" customHeight="1">
      <c r="A23" s="21" t="s">
        <v>46</v>
      </c>
      <c r="B23" s="29" t="s">
        <v>39</v>
      </c>
      <c r="C23" s="71"/>
      <c r="D23" s="30">
        <v>71.3</v>
      </c>
      <c r="E23" s="31"/>
      <c r="F23" s="31"/>
      <c r="G23" s="72" t="s">
        <v>31</v>
      </c>
      <c r="H23" s="73" t="s">
        <v>30</v>
      </c>
      <c r="I23" s="72" t="s">
        <v>32</v>
      </c>
      <c r="J23" s="73" t="s">
        <v>30</v>
      </c>
      <c r="K23" s="30">
        <v>73.72</v>
      </c>
      <c r="L23" s="31"/>
      <c r="M23" s="31"/>
      <c r="N23" s="72" t="s">
        <v>33</v>
      </c>
      <c r="O23" s="73" t="s">
        <v>30</v>
      </c>
      <c r="P23" s="72" t="s">
        <v>34</v>
      </c>
      <c r="Q23" s="73" t="s">
        <v>35</v>
      </c>
      <c r="R23" s="32"/>
      <c r="S23" s="75" t="s">
        <v>36</v>
      </c>
      <c r="T23" s="33" t="e">
        <f ca="1">strCheckDate(D24:R24)</f>
        <v>#NAME?</v>
      </c>
      <c r="V23" s="26" t="str">
        <f>IF(B23="","",B23 )</f>
        <v>Население (с учетом НДС)</v>
      </c>
      <c r="W23" s="26"/>
      <c r="X23" s="26"/>
      <c r="Y23" s="26"/>
    </row>
    <row r="24" spans="1:31" ht="14.25" hidden="1" customHeight="1">
      <c r="A24" s="34"/>
      <c r="B24" s="35"/>
      <c r="C24" s="71"/>
      <c r="D24" s="36"/>
      <c r="E24" s="37"/>
      <c r="F24" s="38" t="str">
        <f>G23 &amp; "-" &amp; I23</f>
        <v>01.01.2022-30.06.2022</v>
      </c>
      <c r="G24" s="72"/>
      <c r="H24" s="73"/>
      <c r="I24" s="74"/>
      <c r="J24" s="73"/>
      <c r="K24" s="36"/>
      <c r="L24" s="37"/>
      <c r="M24" s="38" t="str">
        <f>N23 &amp; "-" &amp; P23</f>
        <v>01.07.2022-31.12.2022</v>
      </c>
      <c r="N24" s="72"/>
      <c r="O24" s="73"/>
      <c r="P24" s="74"/>
      <c r="Q24" s="73"/>
      <c r="R24" s="32"/>
      <c r="S24" s="76"/>
      <c r="W24" s="26"/>
    </row>
    <row r="25" spans="1:31" s="47" customFormat="1" ht="15" customHeight="1">
      <c r="A25" s="39"/>
      <c r="B25" s="40" t="s">
        <v>37</v>
      </c>
      <c r="C25" s="41"/>
      <c r="D25" s="42"/>
      <c r="E25" s="42"/>
      <c r="F25" s="42"/>
      <c r="G25" s="43"/>
      <c r="H25" s="44"/>
      <c r="I25" s="44"/>
      <c r="J25" s="44"/>
      <c r="K25" s="42"/>
      <c r="L25" s="42"/>
      <c r="M25" s="42"/>
      <c r="N25" s="43"/>
      <c r="O25" s="44"/>
      <c r="P25" s="44"/>
      <c r="Q25" s="44"/>
      <c r="R25" s="45"/>
      <c r="S25" s="77"/>
      <c r="T25" s="46"/>
      <c r="U25" s="46"/>
      <c r="V25" s="46"/>
      <c r="W25" s="26"/>
      <c r="X25" s="46"/>
      <c r="Y25" s="2"/>
      <c r="Z25" s="2"/>
      <c r="AA25" s="2"/>
      <c r="AB25" s="2"/>
      <c r="AC25" s="2"/>
      <c r="AD25" s="2"/>
      <c r="AE25" s="1"/>
    </row>
    <row r="26" spans="1:31" ht="33.75" customHeight="1">
      <c r="A26" s="21" t="s">
        <v>47</v>
      </c>
      <c r="B26" s="28" t="s">
        <v>26</v>
      </c>
      <c r="C26" s="24"/>
      <c r="D26" s="78" t="s">
        <v>27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24" t="s">
        <v>28</v>
      </c>
      <c r="U26" s="26" t="e">
        <f ca="1">strCheckUnique(V26:V29)</f>
        <v>#NAME?</v>
      </c>
      <c r="W26" s="26"/>
    </row>
    <row r="27" spans="1:31" ht="66" customHeight="1">
      <c r="A27" s="21" t="s">
        <v>48</v>
      </c>
      <c r="B27" s="29" t="s">
        <v>29</v>
      </c>
      <c r="C27" s="71"/>
      <c r="D27" s="30">
        <v>59.42</v>
      </c>
      <c r="E27" s="31"/>
      <c r="F27" s="31"/>
      <c r="G27" s="72" t="s">
        <v>31</v>
      </c>
      <c r="H27" s="73" t="s">
        <v>30</v>
      </c>
      <c r="I27" s="72" t="s">
        <v>32</v>
      </c>
      <c r="J27" s="73" t="s">
        <v>30</v>
      </c>
      <c r="K27" s="30">
        <v>61.43</v>
      </c>
      <c r="L27" s="31"/>
      <c r="M27" s="31"/>
      <c r="N27" s="72" t="s">
        <v>33</v>
      </c>
      <c r="O27" s="73" t="s">
        <v>30</v>
      </c>
      <c r="P27" s="72" t="s">
        <v>34</v>
      </c>
      <c r="Q27" s="73" t="s">
        <v>35</v>
      </c>
      <c r="R27" s="32"/>
      <c r="S27" s="75" t="s">
        <v>36</v>
      </c>
      <c r="T27" s="2" t="e">
        <f ca="1">strCheckDate(D28:R28)</f>
        <v>#NAME?</v>
      </c>
      <c r="V27" s="26" t="str">
        <f>IF(B27="","",B27 )</f>
        <v>Прочие потребители (без учета НДС)</v>
      </c>
      <c r="W27" s="26"/>
      <c r="X27" s="26"/>
      <c r="Y27" s="26"/>
    </row>
    <row r="28" spans="1:31" ht="14.25" hidden="1" customHeight="1">
      <c r="A28" s="34"/>
      <c r="B28" s="35"/>
      <c r="C28" s="71"/>
      <c r="D28" s="36"/>
      <c r="E28" s="37"/>
      <c r="F28" s="38" t="str">
        <f>G27 &amp; "-" &amp; I27</f>
        <v>01.01.2022-30.06.2022</v>
      </c>
      <c r="G28" s="72"/>
      <c r="H28" s="73"/>
      <c r="I28" s="74"/>
      <c r="J28" s="73"/>
      <c r="K28" s="36"/>
      <c r="L28" s="37"/>
      <c r="M28" s="38" t="str">
        <f>N27 &amp; "-" &amp; P27</f>
        <v>01.07.2022-31.12.2022</v>
      </c>
      <c r="N28" s="72"/>
      <c r="O28" s="73"/>
      <c r="P28" s="74"/>
      <c r="Q28" s="73"/>
      <c r="R28" s="32"/>
      <c r="S28" s="76"/>
      <c r="W28" s="26"/>
    </row>
    <row r="29" spans="1:31" s="47" customFormat="1" ht="15" customHeight="1">
      <c r="A29" s="39"/>
      <c r="B29" s="40" t="s">
        <v>37</v>
      </c>
      <c r="C29" s="41"/>
      <c r="D29" s="42"/>
      <c r="E29" s="42"/>
      <c r="F29" s="42"/>
      <c r="G29" s="43"/>
      <c r="H29" s="44"/>
      <c r="I29" s="44"/>
      <c r="J29" s="44"/>
      <c r="K29" s="42"/>
      <c r="L29" s="42"/>
      <c r="M29" s="42"/>
      <c r="N29" s="43"/>
      <c r="O29" s="44"/>
      <c r="P29" s="44"/>
      <c r="Q29" s="44"/>
      <c r="R29" s="45"/>
      <c r="S29" s="77"/>
      <c r="T29" s="46"/>
      <c r="U29" s="46"/>
      <c r="V29" s="46"/>
      <c r="W29" s="26"/>
      <c r="X29" s="46"/>
      <c r="Y29" s="2"/>
      <c r="Z29" s="2"/>
      <c r="AA29" s="2"/>
      <c r="AB29" s="2"/>
      <c r="AC29" s="2"/>
      <c r="AD29" s="2"/>
      <c r="AE29" s="1"/>
    </row>
    <row r="30" spans="1:31" s="47" customFormat="1" ht="15" customHeight="1">
      <c r="A30" s="39"/>
      <c r="B30" s="48" t="s">
        <v>40</v>
      </c>
      <c r="C30" s="41"/>
      <c r="D30" s="42"/>
      <c r="E30" s="42"/>
      <c r="F30" s="42"/>
      <c r="G30" s="43"/>
      <c r="H30" s="44"/>
      <c r="I30" s="44"/>
      <c r="J30" s="41"/>
      <c r="K30" s="42"/>
      <c r="L30" s="42"/>
      <c r="M30" s="42"/>
      <c r="N30" s="43"/>
      <c r="O30" s="44"/>
      <c r="P30" s="44"/>
      <c r="Q30" s="41"/>
      <c r="R30" s="44"/>
      <c r="S30" s="45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1" s="47" customFormat="1" ht="15" customHeight="1">
      <c r="A31" s="39"/>
      <c r="B31" s="49" t="s">
        <v>41</v>
      </c>
      <c r="C31" s="41"/>
      <c r="D31" s="42"/>
      <c r="E31" s="42"/>
      <c r="F31" s="42"/>
      <c r="G31" s="43"/>
      <c r="H31" s="44"/>
      <c r="I31" s="44"/>
      <c r="J31" s="41"/>
      <c r="K31" s="42"/>
      <c r="L31" s="42"/>
      <c r="M31" s="42"/>
      <c r="N31" s="43"/>
      <c r="O31" s="44"/>
      <c r="P31" s="44"/>
      <c r="Q31" s="41"/>
      <c r="R31" s="44"/>
      <c r="S31" s="45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1" ht="3" customHeight="1"/>
    <row r="33" spans="2:18">
      <c r="B33" s="81" t="s">
        <v>42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</sheetData>
  <mergeCells count="53">
    <mergeCell ref="S27:S29"/>
    <mergeCell ref="B33:R33"/>
    <mergeCell ref="D26:R26"/>
    <mergeCell ref="C27:C28"/>
    <mergeCell ref="G27:G28"/>
    <mergeCell ref="H27:H28"/>
    <mergeCell ref="I27:I28"/>
    <mergeCell ref="J27:J28"/>
    <mergeCell ref="N27:N28"/>
    <mergeCell ref="O27:O28"/>
    <mergeCell ref="P27:P28"/>
    <mergeCell ref="Q27:Q28"/>
    <mergeCell ref="N23:N24"/>
    <mergeCell ref="O23:O24"/>
    <mergeCell ref="P23:P24"/>
    <mergeCell ref="Q23:Q24"/>
    <mergeCell ref="S23:S25"/>
    <mergeCell ref="H17:I17"/>
    <mergeCell ref="O17:P17"/>
    <mergeCell ref="D18:R18"/>
    <mergeCell ref="D19:R19"/>
    <mergeCell ref="D20:R20"/>
    <mergeCell ref="D21:R21"/>
    <mergeCell ref="D22:R22"/>
    <mergeCell ref="C23:C24"/>
    <mergeCell ref="G23:G24"/>
    <mergeCell ref="D10:R10"/>
    <mergeCell ref="D12:J12"/>
    <mergeCell ref="K12:Q12"/>
    <mergeCell ref="A13:R13"/>
    <mergeCell ref="S13:S16"/>
    <mergeCell ref="A14:A16"/>
    <mergeCell ref="B14:B16"/>
    <mergeCell ref="C14:C16"/>
    <mergeCell ref="D14:I14"/>
    <mergeCell ref="J14:J16"/>
    <mergeCell ref="K14:P14"/>
    <mergeCell ref="Q14:Q16"/>
    <mergeCell ref="R14:R16"/>
    <mergeCell ref="E15:F15"/>
    <mergeCell ref="G15:I15"/>
    <mergeCell ref="L15:M15"/>
    <mergeCell ref="H23:H24"/>
    <mergeCell ref="I23:I24"/>
    <mergeCell ref="J23:J24"/>
    <mergeCell ref="N15:P15"/>
    <mergeCell ref="H16:I16"/>
    <mergeCell ref="O16:P16"/>
    <mergeCell ref="D8:R8"/>
    <mergeCell ref="D9:R9"/>
    <mergeCell ref="A11:B11"/>
    <mergeCell ref="A5:J5"/>
    <mergeCell ref="D7:R7"/>
  </mergeCells>
  <dataValidations count="8">
    <dataValidation type="decimal" allowBlank="1" showErrorMessage="1" errorTitle="Ошибка" error="Допускается ввод только действительных чисел!" sqref="D23 K23 D27 K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H27:H28 J27:J28 O27:O28 Q27:Q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G27 I27:I28 N27 P27:P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7">
      <formula1>900</formula1>
    </dataValidation>
    <dataValidation allowBlank="1" sqref="O29:O31 O25 H25 H29:H31"/>
    <dataValidation allowBlank="1" promptTitle="checkPeriodRange" sqref="F24 M24 F28 M28"/>
    <dataValidation type="textLength" operator="lessThanOrEqual" allowBlank="1" showInputMessage="1" showErrorMessage="1" errorTitle="Ошибка" error="Допускается ввод не более 900 символов!" sqref="S6:S10 D21:R21">
      <formula1>900</formula1>
    </dataValidation>
    <dataValidation type="list" allowBlank="1" showInputMessage="1" showErrorMessage="1" errorTitle="Ошибка" error="Выберите значение из списка" sqref="D22 K22 D26">
      <formula1>к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 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2021-12-23T06:57:19Z</dcterms:modified>
</cp:coreProperties>
</file>