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Форма 3.12.1" sheetId="1" r:id="rId1"/>
    <sheet name="Форма 3.12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Q24" i="2"/>
  <c r="BJ24"/>
  <c r="BC24"/>
  <c r="AV24"/>
  <c r="AO24"/>
  <c r="AH24"/>
  <c r="AA24"/>
  <c r="T24"/>
  <c r="M24"/>
  <c r="F24"/>
  <c r="BZ23"/>
  <c r="D19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U17" s="1"/>
  <c r="BV17" s="1"/>
  <c r="BW17" s="1"/>
  <c r="D9"/>
  <c r="B9"/>
  <c r="D8"/>
  <c r="B8"/>
  <c r="F47" i="1"/>
  <c r="E47"/>
  <c r="F40"/>
  <c r="E40"/>
  <c r="F33"/>
  <c r="E33"/>
  <c r="F26"/>
  <c r="E26"/>
  <c r="F17"/>
  <c r="E17"/>
  <c r="F8"/>
  <c r="E8"/>
  <c r="F7"/>
  <c r="E7"/>
  <c r="BX23" i="2"/>
  <c r="BY22"/>
</calcChain>
</file>

<file path=xl/sharedStrings.xml><?xml version="1.0" encoding="utf-8"?>
<sst xmlns="http://schemas.openxmlformats.org/spreadsheetml/2006/main" count="353" uniqueCount="102">
  <si>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</si>
  <si>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</si>
  <si>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</si>
  <si>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</si>
  <si>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</si>
  <si>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</si>
  <si>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</si>
  <si>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</si>
  <si>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</si>
  <si>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</si>
  <si>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</si>
  <si>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</si>
  <si>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</si>
  <si>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</si>
  <si>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</si>
  <si>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</si>
  <si>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</si>
  <si>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</si>
  <si>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</si>
  <si>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</si>
  <si>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</si>
  <si>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</si>
  <si>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Лянторского городского
муниципального унитарного предприятия «Управление
тепловодоснабжения и водоотведения» в сфере водоотведения на 2022-
2024 годы</t>
  </si>
  <si>
    <t>https://portal.eias.ru/Portal/DownloadPage.aspx?type=12&amp;guid=2a06940e-59ba-4d1e-a47e-4a5bbc878abd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</si>
  <si>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</si>
  <si>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</si>
  <si>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</si>
  <si>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</si>
  <si>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31.12.2023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</si>
  <si>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</si>
  <si>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</si>
  <si>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</si>
  <si>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</si>
  <si>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</si>
  <si>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</si>
  <si>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</si>
  <si>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</si>
  <si>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</si>
  <si>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</si>
  <si>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</si>
  <si>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</si>
  <si>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</si>
  <si>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</si>
  <si>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https://portal.eias.ru/Portal/DownloadPage.aspx?type=12&amp;guid=7a1f5278-24ce-4493-b2ca-5440ca732ed1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</si>
  <si>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</si>
  <si>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</si>
  <si>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</si>
  <si>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</si>
  <si>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</si>
  <si>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</si>
  <si>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</si>
  <si>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</si>
  <si>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</si>
  <si>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</si>
  <si>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</si>
  <si>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</si>
  <si>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</si>
  <si>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</si>
  <si>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</si>
  <si>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</si>
  <si>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</si>
  <si>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</si>
  <si>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</si>
  <si>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</si>
  <si>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</si>
  <si>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</si>
  <si>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</si>
  <si>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</si>
  <si>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</si>
  <si>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</si>
  <si>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</si>
  <si>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</si>
  <si>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</si>
  <si>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</si>
  <si>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</si>
  <si>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</si>
  <si>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бед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</si>
  <si>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</si>
  <si>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</si>
  <si>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</si>
  <si>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</si>
  <si>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</si>
  <si>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30.06.2023</t>
  </si>
  <si>
    <t>01.07.2023</t>
  </si>
  <si>
    <t>30.06.2024</t>
  </si>
  <si>
    <t>01.07.2024</t>
  </si>
  <si>
    <t>30.06.2025</t>
  </si>
  <si>
    <t>01.07.2025</t>
  </si>
  <si>
    <t>30.06.2026</t>
  </si>
  <si>
    <t>01.07.2026</t>
  </si>
  <si>
    <t>30.06.2027</t>
  </si>
  <si>
    <t>01.07.2027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</si>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</sst>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158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5" borderId="10" xfId="1" applyFont="1" applyFill="1" applyBorder="1" applyAlignment="1" applyProtection="1">
      <alignment vertical="center" wrapText="1"/>
    </xf>
    <xf numFmtId="49" fontId="16" fillId="5" borderId="1" xfId="6" applyFont="1" applyFill="1" applyBorder="1" applyAlignment="1" applyProtection="1">
      <alignment horizontal="left" vertical="center"/>
    </xf>
    <xf numFmtId="49" fontId="16" fillId="5" borderId="1" xfId="6" applyFont="1" applyFill="1" applyBorder="1" applyAlignment="1" applyProtection="1">
      <alignment horizontal="left" vertical="center" indent="2"/>
    </xf>
    <xf numFmtId="49" fontId="17" fillId="5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5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1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right" vertical="center" wrapText="1" indent="1"/>
    </xf>
    <xf numFmtId="0" fontId="6" fillId="0" borderId="0" xfId="4" applyNumberFormat="1" applyFont="1" applyFill="1" applyBorder="1" applyAlignment="1" applyProtection="1">
      <alignment horizontal="left" vertical="center" wrapText="1" indent="1"/>
    </xf>
    <xf numFmtId="49" fontId="6" fillId="0" borderId="0" xfId="1" applyNumberFormat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6" fillId="5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6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2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6" borderId="3" xfId="4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1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vertical="center" wrapText="1"/>
    </xf>
    <xf numFmtId="49" fontId="3" fillId="5" borderId="3" xfId="1" applyNumberFormat="1" applyFont="1" applyFill="1" applyBorder="1" applyAlignment="1" applyProtection="1">
      <alignment horizontal="left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6" fillId="0" borderId="3" xfId="7" applyNumberFormat="1" applyFont="1" applyFill="1" applyBorder="1" applyAlignment="1" applyProtection="1">
      <alignment horizontal="center" vertical="center" wrapText="1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49" fontId="20" fillId="5" borderId="2" xfId="0" applyNumberFormat="1" applyFont="1" applyFill="1" applyBorder="1" applyAlignment="1" applyProtection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 indent="5"/>
    </xf>
    <xf numFmtId="49" fontId="13" fillId="5" borderId="1" xfId="4" applyNumberFormat="1" applyFont="1" applyFill="1" applyBorder="1" applyAlignment="1" applyProtection="1">
      <alignment horizontal="center" vertical="center" wrapText="1"/>
    </xf>
    <xf numFmtId="49" fontId="20" fillId="5" borderId="1" xfId="0" applyNumberFormat="1" applyFont="1" applyFill="1" applyBorder="1" applyAlignment="1" applyProtection="1">
      <alignment horizontal="left" vertical="center"/>
    </xf>
    <xf numFmtId="49" fontId="0" fillId="5" borderId="1" xfId="4" applyNumberFormat="1" applyFont="1" applyFill="1" applyBorder="1" applyAlignment="1" applyProtection="1">
      <alignment horizontal="center" vertical="center" wrapText="1"/>
    </xf>
    <xf numFmtId="49" fontId="3" fillId="5" borderId="1" xfId="4" applyNumberFormat="1" applyFont="1" applyFill="1" applyBorder="1" applyAlignment="1" applyProtection="1">
      <alignment horizontal="center" vertical="center" wrapText="1"/>
    </xf>
    <xf numFmtId="49" fontId="3" fillId="5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6" fillId="5" borderId="1" xfId="0" applyNumberFormat="1" applyFont="1" applyFill="1" applyBorder="1" applyAlignment="1" applyProtection="1">
      <alignment horizontal="left" vertical="center" indent="4"/>
    </xf>
    <xf numFmtId="49" fontId="16" fillId="5" borderId="1" xfId="0" applyNumberFormat="1" applyFont="1" applyFill="1" applyBorder="1" applyAlignment="1" applyProtection="1">
      <alignment horizontal="left" vertical="center" indent="3"/>
    </xf>
    <xf numFmtId="0" fontId="21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39</xdr:row>
      <xdr:rowOff>0</xdr:rowOff>
    </xdr:from>
    <xdr:to>
      <xdr:col>9</xdr:col>
      <xdr:colOff>228600</xdr:colOff>
      <xdr:row>39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998279" y="10763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38100</xdr:colOff>
      <xdr:row>22</xdr:row>
      <xdr:rowOff>0</xdr:rowOff>
    </xdr:from>
    <xdr:to>
      <xdr:col>73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7757100" y="4071938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29.04.2022</v>
          </cell>
        </row>
        <row r="20">
          <cell r="F20" t="str">
            <v>Исх-778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opLeftCell="C4" zoomScale="70" zoomScaleNormal="70" workbookViewId="0">
      <selection activeCell="D10" sqref="D10:K10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30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7" t="str">
        <f>IF(datePr_ch="",IF(datePr="","",datePr),datePr_ch)</f>
        <v>29.04.2022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7" t="str">
        <f>IF(numberPr_ch="",IF(numberPr="","",numberPr),numberPr_ch)</f>
        <v>Исх-778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120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 t="s">
        <v>23</v>
      </c>
      <c r="L15" s="45" t="s">
        <v>24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25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3" ht="30">
      <c r="A17" s="34"/>
      <c r="C17" s="51"/>
      <c r="D17" s="52" t="s">
        <v>26</v>
      </c>
      <c r="E17" s="53" t="str">
        <f>IF('[1]Перечень тарифов'!E21="","наименование отсутствует","" &amp; '[1]Перечень тарифов'!E21 &amp; "")</f>
        <v>Тариф на водоотведение</v>
      </c>
      <c r="F17" s="54" t="str">
        <f>IF('[1]Перечень тарифов'!J21="","наименование отсутствует","" &amp; '[1]Перечень тарифов'!J21 &amp; "")</f>
        <v>Тариф на водоотведение</v>
      </c>
      <c r="G17" s="40"/>
      <c r="H17" s="55" t="s">
        <v>27</v>
      </c>
      <c r="I17" s="56" t="s">
        <v>28</v>
      </c>
      <c r="J17" s="43" t="s">
        <v>29</v>
      </c>
      <c r="K17" s="40" t="s">
        <v>21</v>
      </c>
      <c r="L17" s="57" t="s">
        <v>30</v>
      </c>
      <c r="M17" s="39"/>
    </row>
    <row r="18" spans="1:13" ht="30">
      <c r="A18" s="34"/>
      <c r="C18" s="51"/>
      <c r="D18" s="52"/>
      <c r="E18" s="53"/>
      <c r="F18" s="54"/>
      <c r="G18" s="58" t="s">
        <v>31</v>
      </c>
      <c r="H18" s="56" t="s">
        <v>32</v>
      </c>
      <c r="I18" s="56" t="s">
        <v>33</v>
      </c>
      <c r="J18" s="43" t="s">
        <v>29</v>
      </c>
      <c r="K18" s="40" t="s">
        <v>21</v>
      </c>
      <c r="L18" s="59"/>
      <c r="M18" s="39"/>
    </row>
    <row r="19" spans="1:13" ht="30">
      <c r="A19" s="34"/>
      <c r="C19" s="51"/>
      <c r="D19" s="52"/>
      <c r="E19" s="53"/>
      <c r="F19" s="54"/>
      <c r="G19" s="58" t="s">
        <v>31</v>
      </c>
      <c r="H19" s="56" t="s">
        <v>34</v>
      </c>
      <c r="I19" s="56" t="s">
        <v>35</v>
      </c>
      <c r="J19" s="43" t="s">
        <v>29</v>
      </c>
      <c r="K19" s="40" t="s">
        <v>21</v>
      </c>
      <c r="L19" s="59"/>
      <c r="M19" s="39"/>
    </row>
    <row r="20" spans="1:13" ht="30">
      <c r="A20" s="34"/>
      <c r="C20" s="51"/>
      <c r="D20" s="52"/>
      <c r="E20" s="53"/>
      <c r="F20" s="54"/>
      <c r="G20" s="58" t="s">
        <v>31</v>
      </c>
      <c r="H20" s="56" t="s">
        <v>36</v>
      </c>
      <c r="I20" s="56" t="s">
        <v>37</v>
      </c>
      <c r="J20" s="43" t="s">
        <v>29</v>
      </c>
      <c r="K20" s="40" t="s">
        <v>21</v>
      </c>
      <c r="L20" s="59"/>
      <c r="M20" s="39"/>
    </row>
    <row r="21" spans="1:13" ht="30">
      <c r="A21" s="34"/>
      <c r="C21" s="51"/>
      <c r="D21" s="52"/>
      <c r="E21" s="53"/>
      <c r="F21" s="54"/>
      <c r="G21" s="58" t="s">
        <v>31</v>
      </c>
      <c r="H21" s="56" t="s">
        <v>38</v>
      </c>
      <c r="I21" s="56" t="s">
        <v>39</v>
      </c>
      <c r="J21" s="43" t="s">
        <v>29</v>
      </c>
      <c r="K21" s="40" t="s">
        <v>21</v>
      </c>
      <c r="L21" s="59"/>
      <c r="M21" s="39"/>
    </row>
    <row r="22" spans="1:13" ht="18.75">
      <c r="A22" s="34"/>
      <c r="C22" s="51"/>
      <c r="D22" s="52"/>
      <c r="E22" s="53"/>
      <c r="F22" s="54"/>
      <c r="G22" s="60"/>
      <c r="H22" s="61" t="s">
        <v>40</v>
      </c>
      <c r="I22" s="62"/>
      <c r="J22" s="62"/>
      <c r="K22" s="63"/>
      <c r="L22" s="64"/>
      <c r="M22" s="39"/>
    </row>
    <row r="23" spans="1:13" ht="18.75">
      <c r="A23" s="34"/>
      <c r="B23" s="2">
        <v>3</v>
      </c>
      <c r="C23" s="8"/>
      <c r="D23" s="65" t="s">
        <v>13</v>
      </c>
      <c r="E23" s="36" t="s">
        <v>41</v>
      </c>
      <c r="F23" s="36"/>
      <c r="G23" s="36"/>
      <c r="H23" s="36"/>
      <c r="I23" s="36"/>
      <c r="J23" s="36"/>
      <c r="K23" s="36"/>
      <c r="L23" s="66"/>
      <c r="M23" s="39"/>
    </row>
    <row r="24" spans="1:13" ht="33.75">
      <c r="A24" s="34"/>
      <c r="C24" s="8"/>
      <c r="D24" s="35" t="s">
        <v>42</v>
      </c>
      <c r="E24" s="40" t="s">
        <v>21</v>
      </c>
      <c r="F24" s="40" t="s">
        <v>21</v>
      </c>
      <c r="G24" s="41" t="s">
        <v>21</v>
      </c>
      <c r="H24" s="42"/>
      <c r="I24" s="40" t="s">
        <v>21</v>
      </c>
      <c r="J24" s="40" t="s">
        <v>21</v>
      </c>
      <c r="K24" s="44" t="s">
        <v>43</v>
      </c>
      <c r="L24" s="45" t="s">
        <v>44</v>
      </c>
      <c r="M24" s="39"/>
    </row>
    <row r="25" spans="1:13" ht="18.75">
      <c r="A25" s="34"/>
      <c r="B25" s="2">
        <v>3</v>
      </c>
      <c r="C25" s="8"/>
      <c r="D25" s="65" t="s">
        <v>14</v>
      </c>
      <c r="E25" s="36" t="s">
        <v>45</v>
      </c>
      <c r="F25" s="36"/>
      <c r="G25" s="36"/>
      <c r="H25" s="36"/>
      <c r="I25" s="36"/>
      <c r="J25" s="36"/>
      <c r="K25" s="36"/>
      <c r="L25" s="66"/>
      <c r="M25" s="39"/>
    </row>
    <row r="26" spans="1:13" ht="18.75">
      <c r="A26" s="34"/>
      <c r="C26" s="51"/>
      <c r="D26" s="52" t="s">
        <v>46</v>
      </c>
      <c r="E26" s="53" t="str">
        <f>IF('[1]Перечень тарифов'!E21="","наименование отсутствует","" &amp; '[1]Перечень тарифов'!E21 &amp; "")</f>
        <v>Тариф на водоотведение</v>
      </c>
      <c r="F26" s="54" t="str">
        <f>IF('[1]Перечень тарифов'!J21="","наименование отсутствует","" &amp; '[1]Перечень тарифов'!J21 &amp; "")</f>
        <v>Тариф на водоотведение</v>
      </c>
      <c r="G26" s="40"/>
      <c r="H26" s="55" t="s">
        <v>27</v>
      </c>
      <c r="I26" s="56" t="s">
        <v>28</v>
      </c>
      <c r="J26" s="67">
        <v>200679.02815041097</v>
      </c>
      <c r="K26" s="40" t="s">
        <v>21</v>
      </c>
      <c r="L26" s="57" t="s">
        <v>47</v>
      </c>
      <c r="M26" s="39"/>
    </row>
    <row r="27" spans="1:13" ht="18.75">
      <c r="A27" s="34"/>
      <c r="C27" s="51"/>
      <c r="D27" s="52"/>
      <c r="E27" s="53"/>
      <c r="F27" s="54"/>
      <c r="G27" s="58" t="s">
        <v>31</v>
      </c>
      <c r="H27" s="56" t="s">
        <v>32</v>
      </c>
      <c r="I27" s="56" t="s">
        <v>33</v>
      </c>
      <c r="J27" s="67">
        <v>204985.88536353558</v>
      </c>
      <c r="K27" s="40" t="s">
        <v>21</v>
      </c>
      <c r="L27" s="59"/>
      <c r="M27" s="39"/>
    </row>
    <row r="28" spans="1:13" ht="18.75">
      <c r="A28" s="34"/>
      <c r="C28" s="51"/>
      <c r="D28" s="52"/>
      <c r="E28" s="53"/>
      <c r="F28" s="54"/>
      <c r="G28" s="58" t="s">
        <v>31</v>
      </c>
      <c r="H28" s="56" t="s">
        <v>34</v>
      </c>
      <c r="I28" s="56" t="s">
        <v>35</v>
      </c>
      <c r="J28" s="67">
        <v>211504.51147915205</v>
      </c>
      <c r="K28" s="40" t="s">
        <v>21</v>
      </c>
      <c r="L28" s="59"/>
      <c r="M28" s="39"/>
    </row>
    <row r="29" spans="1:13" ht="18.75">
      <c r="A29" s="34"/>
      <c r="C29" s="51"/>
      <c r="D29" s="52"/>
      <c r="E29" s="53"/>
      <c r="F29" s="54"/>
      <c r="G29" s="58" t="s">
        <v>31</v>
      </c>
      <c r="H29" s="56" t="s">
        <v>36</v>
      </c>
      <c r="I29" s="56" t="s">
        <v>37</v>
      </c>
      <c r="J29" s="67">
        <v>217014.89884964674</v>
      </c>
      <c r="K29" s="40" t="s">
        <v>21</v>
      </c>
      <c r="L29" s="59"/>
      <c r="M29" s="39"/>
    </row>
    <row r="30" spans="1:13" ht="18.75">
      <c r="A30" s="34"/>
      <c r="C30" s="51"/>
      <c r="D30" s="52"/>
      <c r="E30" s="53"/>
      <c r="F30" s="54"/>
      <c r="G30" s="58" t="s">
        <v>31</v>
      </c>
      <c r="H30" s="56" t="s">
        <v>38</v>
      </c>
      <c r="I30" s="56" t="s">
        <v>39</v>
      </c>
      <c r="J30" s="67">
        <v>223534.96175258874</v>
      </c>
      <c r="K30" s="40" t="s">
        <v>21</v>
      </c>
      <c r="L30" s="59"/>
      <c r="M30" s="39"/>
    </row>
    <row r="31" spans="1:13" ht="18.75">
      <c r="A31" s="34"/>
      <c r="C31" s="51"/>
      <c r="D31" s="52"/>
      <c r="E31" s="53"/>
      <c r="F31" s="54"/>
      <c r="G31" s="60"/>
      <c r="H31" s="61" t="s">
        <v>40</v>
      </c>
      <c r="I31" s="68"/>
      <c r="J31" s="68"/>
      <c r="K31" s="63"/>
      <c r="L31" s="64"/>
      <c r="M31" s="39"/>
    </row>
    <row r="32" spans="1:13" ht="18.75">
      <c r="A32" s="34"/>
      <c r="C32" s="8"/>
      <c r="D32" s="65" t="s">
        <v>15</v>
      </c>
      <c r="E32" s="36" t="s">
        <v>48</v>
      </c>
      <c r="F32" s="36"/>
      <c r="G32" s="36"/>
      <c r="H32" s="36"/>
      <c r="I32" s="36"/>
      <c r="J32" s="36"/>
      <c r="K32" s="36"/>
      <c r="L32" s="66"/>
      <c r="M32" s="39"/>
    </row>
    <row r="33" spans="1:15" ht="18.75">
      <c r="A33" s="34"/>
      <c r="C33" s="51"/>
      <c r="D33" s="69" t="s">
        <v>49</v>
      </c>
      <c r="E33" s="53" t="str">
        <f>IF('[1]Перечень тарифов'!E21="","наименование отсутствует","" &amp; '[1]Перечень тарифов'!E21 &amp; "")</f>
        <v>Тариф на водоотведение</v>
      </c>
      <c r="F33" s="54" t="str">
        <f>IF('[1]Перечень тарифов'!J21="","наименование отсутствует","" &amp; '[1]Перечень тарифов'!J21 &amp; "")</f>
        <v>Тариф на водоотведение</v>
      </c>
      <c r="G33" s="40"/>
      <c r="H33" s="55" t="s">
        <v>27</v>
      </c>
      <c r="I33" s="56" t="s">
        <v>28</v>
      </c>
      <c r="J33" s="67">
        <v>1770.319</v>
      </c>
      <c r="K33" s="40" t="s">
        <v>21</v>
      </c>
      <c r="L33" s="57" t="s">
        <v>50</v>
      </c>
      <c r="M33" s="39"/>
    </row>
    <row r="34" spans="1:15" ht="18.75">
      <c r="A34" s="34"/>
      <c r="C34" s="51"/>
      <c r="D34" s="70"/>
      <c r="E34" s="53"/>
      <c r="F34" s="54"/>
      <c r="G34" s="58" t="s">
        <v>31</v>
      </c>
      <c r="H34" s="56" t="s">
        <v>32</v>
      </c>
      <c r="I34" s="56" t="s">
        <v>33</v>
      </c>
      <c r="J34" s="67">
        <v>1777.347</v>
      </c>
      <c r="K34" s="40" t="s">
        <v>21</v>
      </c>
      <c r="L34" s="59"/>
      <c r="M34" s="39"/>
    </row>
    <row r="35" spans="1:15" ht="18.75">
      <c r="A35" s="34"/>
      <c r="C35" s="51"/>
      <c r="D35" s="70"/>
      <c r="E35" s="53"/>
      <c r="F35" s="54"/>
      <c r="G35" s="58" t="s">
        <v>31</v>
      </c>
      <c r="H35" s="56" t="s">
        <v>34</v>
      </c>
      <c r="I35" s="56" t="s">
        <v>35</v>
      </c>
      <c r="J35" s="67">
        <v>1804.067</v>
      </c>
      <c r="K35" s="40" t="s">
        <v>21</v>
      </c>
      <c r="L35" s="59"/>
      <c r="M35" s="39"/>
    </row>
    <row r="36" spans="1:15" ht="18.75">
      <c r="A36" s="34"/>
      <c r="C36" s="51"/>
      <c r="D36" s="70"/>
      <c r="E36" s="53"/>
      <c r="F36" s="54"/>
      <c r="G36" s="58" t="s">
        <v>31</v>
      </c>
      <c r="H36" s="56" t="s">
        <v>36</v>
      </c>
      <c r="I36" s="56" t="s">
        <v>37</v>
      </c>
      <c r="J36" s="67">
        <v>1807.903</v>
      </c>
      <c r="K36" s="40" t="s">
        <v>21</v>
      </c>
      <c r="L36" s="59"/>
      <c r="M36" s="39"/>
    </row>
    <row r="37" spans="1:15" ht="18.75">
      <c r="A37" s="34"/>
      <c r="C37" s="51"/>
      <c r="D37" s="70"/>
      <c r="E37" s="53"/>
      <c r="F37" s="54"/>
      <c r="G37" s="58" t="s">
        <v>31</v>
      </c>
      <c r="H37" s="56" t="s">
        <v>38</v>
      </c>
      <c r="I37" s="56" t="s">
        <v>39</v>
      </c>
      <c r="J37" s="67">
        <v>1807.92</v>
      </c>
      <c r="K37" s="40" t="s">
        <v>21</v>
      </c>
      <c r="L37" s="59"/>
      <c r="M37" s="39"/>
    </row>
    <row r="38" spans="1:15" ht="18.75">
      <c r="A38" s="34"/>
      <c r="C38" s="51"/>
      <c r="D38" s="71"/>
      <c r="E38" s="53"/>
      <c r="F38" s="54"/>
      <c r="G38" s="60"/>
      <c r="H38" s="61" t="s">
        <v>40</v>
      </c>
      <c r="I38" s="68"/>
      <c r="J38" s="68"/>
      <c r="K38" s="63"/>
      <c r="L38" s="64"/>
      <c r="M38" s="39"/>
    </row>
    <row r="39" spans="1:15" ht="18.75">
      <c r="A39" s="34"/>
      <c r="C39" s="8"/>
      <c r="D39" s="65" t="s">
        <v>16</v>
      </c>
      <c r="E39" s="36" t="s">
        <v>51</v>
      </c>
      <c r="F39" s="36"/>
      <c r="G39" s="36"/>
      <c r="H39" s="36"/>
      <c r="I39" s="36"/>
      <c r="J39" s="36"/>
      <c r="K39" s="36"/>
      <c r="L39" s="66"/>
      <c r="M39" s="39"/>
    </row>
    <row r="40" spans="1:15" ht="18.75">
      <c r="A40" s="34"/>
      <c r="C40" s="51"/>
      <c r="D40" s="69" t="s">
        <v>52</v>
      </c>
      <c r="E40" s="53" t="str">
        <f>IF('[1]Перечень тарифов'!E21="","наименование отсутствует","" &amp; '[1]Перечень тарифов'!E21 &amp; "")</f>
        <v>Тариф на водоотведение</v>
      </c>
      <c r="F40" s="54" t="str">
        <f>IF('[1]Перечень тарифов'!J21="","наименование отсутствует","" &amp; '[1]Перечень тарифов'!J21 &amp; "")</f>
        <v>Тариф на водоотведение</v>
      </c>
      <c r="G40" s="40"/>
      <c r="H40" s="55" t="s">
        <v>27</v>
      </c>
      <c r="I40" s="56" t="s">
        <v>28</v>
      </c>
      <c r="J40" s="67">
        <v>0</v>
      </c>
      <c r="K40" s="40" t="s">
        <v>21</v>
      </c>
      <c r="L40" s="57" t="s">
        <v>53</v>
      </c>
      <c r="M40" s="39"/>
      <c r="O40" s="5" t="s">
        <v>54</v>
      </c>
    </row>
    <row r="41" spans="1:15" ht="18.75">
      <c r="A41" s="34"/>
      <c r="C41" s="51"/>
      <c r="D41" s="70"/>
      <c r="E41" s="53"/>
      <c r="F41" s="54"/>
      <c r="G41" s="58" t="s">
        <v>31</v>
      </c>
      <c r="H41" s="56" t="s">
        <v>32</v>
      </c>
      <c r="I41" s="56" t="s">
        <v>33</v>
      </c>
      <c r="J41" s="67">
        <v>0</v>
      </c>
      <c r="K41" s="40" t="s">
        <v>21</v>
      </c>
      <c r="L41" s="59"/>
      <c r="M41" s="39"/>
    </row>
    <row r="42" spans="1:15" ht="18.75">
      <c r="A42" s="34"/>
      <c r="C42" s="51"/>
      <c r="D42" s="70"/>
      <c r="E42" s="53"/>
      <c r="F42" s="54"/>
      <c r="G42" s="58" t="s">
        <v>31</v>
      </c>
      <c r="H42" s="56" t="s">
        <v>34</v>
      </c>
      <c r="I42" s="56" t="s">
        <v>35</v>
      </c>
      <c r="J42" s="67">
        <v>0</v>
      </c>
      <c r="K42" s="40" t="s">
        <v>21</v>
      </c>
      <c r="L42" s="59"/>
      <c r="M42" s="39"/>
    </row>
    <row r="43" spans="1:15" ht="18.75">
      <c r="A43" s="34"/>
      <c r="C43" s="51"/>
      <c r="D43" s="70"/>
      <c r="E43" s="53"/>
      <c r="F43" s="54"/>
      <c r="G43" s="58" t="s">
        <v>31</v>
      </c>
      <c r="H43" s="56" t="s">
        <v>36</v>
      </c>
      <c r="I43" s="56" t="s">
        <v>37</v>
      </c>
      <c r="J43" s="67">
        <v>0</v>
      </c>
      <c r="K43" s="40" t="s">
        <v>21</v>
      </c>
      <c r="L43" s="59"/>
      <c r="M43" s="39"/>
    </row>
    <row r="44" spans="1:15" ht="18.75">
      <c r="A44" s="34"/>
      <c r="C44" s="51"/>
      <c r="D44" s="70"/>
      <c r="E44" s="53"/>
      <c r="F44" s="54"/>
      <c r="G44" s="58" t="s">
        <v>31</v>
      </c>
      <c r="H44" s="56" t="s">
        <v>38</v>
      </c>
      <c r="I44" s="56" t="s">
        <v>39</v>
      </c>
      <c r="J44" s="67">
        <v>0</v>
      </c>
      <c r="K44" s="40" t="s">
        <v>21</v>
      </c>
      <c r="L44" s="59"/>
      <c r="M44" s="39"/>
    </row>
    <row r="45" spans="1:15" ht="18.75">
      <c r="A45" s="34"/>
      <c r="C45" s="51"/>
      <c r="D45" s="71"/>
      <c r="E45" s="53"/>
      <c r="F45" s="54"/>
      <c r="G45" s="60"/>
      <c r="H45" s="61" t="s">
        <v>40</v>
      </c>
      <c r="I45" s="68"/>
      <c r="J45" s="68"/>
      <c r="K45" s="63"/>
      <c r="L45" s="64"/>
      <c r="M45" s="39"/>
    </row>
    <row r="46" spans="1:15" ht="18.75">
      <c r="A46" s="34"/>
      <c r="B46" s="2">
        <v>3</v>
      </c>
      <c r="C46" s="8"/>
      <c r="D46" s="65" t="s">
        <v>17</v>
      </c>
      <c r="E46" s="36" t="s">
        <v>55</v>
      </c>
      <c r="F46" s="36"/>
      <c r="G46" s="36"/>
      <c r="H46" s="36"/>
      <c r="I46" s="36"/>
      <c r="J46" s="36"/>
      <c r="K46" s="36"/>
      <c r="L46" s="66"/>
      <c r="M46" s="39"/>
    </row>
    <row r="47" spans="1:15" ht="18.75">
      <c r="A47" s="34"/>
      <c r="C47" s="51"/>
      <c r="D47" s="69" t="s">
        <v>56</v>
      </c>
      <c r="E47" s="53" t="str">
        <f>IF('[1]Перечень тарифов'!E21="","наименование отсутствует","" &amp; '[1]Перечень тарифов'!E21 &amp; "")</f>
        <v>Тариф на водоотведение</v>
      </c>
      <c r="F47" s="54" t="str">
        <f>IF('[1]Перечень тарифов'!J21="","наименование отсутствует","" &amp; '[1]Перечень тарифов'!J21 &amp; "")</f>
        <v>Тариф на водоотведение</v>
      </c>
      <c r="G47" s="40"/>
      <c r="H47" s="55" t="s">
        <v>27</v>
      </c>
      <c r="I47" s="56" t="s">
        <v>28</v>
      </c>
      <c r="J47" s="67">
        <v>0</v>
      </c>
      <c r="K47" s="40" t="s">
        <v>21</v>
      </c>
      <c r="L47" s="57" t="s">
        <v>57</v>
      </c>
      <c r="M47" s="39"/>
    </row>
    <row r="48" spans="1:15" ht="18.75">
      <c r="A48" s="34"/>
      <c r="C48" s="51"/>
      <c r="D48" s="70"/>
      <c r="E48" s="53"/>
      <c r="F48" s="54"/>
      <c r="G48" s="58" t="s">
        <v>31</v>
      </c>
      <c r="H48" s="56" t="s">
        <v>32</v>
      </c>
      <c r="I48" s="56" t="s">
        <v>33</v>
      </c>
      <c r="J48" s="67">
        <v>0</v>
      </c>
      <c r="K48" s="40" t="s">
        <v>21</v>
      </c>
      <c r="L48" s="59"/>
      <c r="M48" s="39"/>
    </row>
    <row r="49" spans="1:15" ht="18.75">
      <c r="A49" s="34"/>
      <c r="C49" s="51"/>
      <c r="D49" s="70"/>
      <c r="E49" s="53"/>
      <c r="F49" s="54"/>
      <c r="G49" s="58" t="s">
        <v>31</v>
      </c>
      <c r="H49" s="56" t="s">
        <v>34</v>
      </c>
      <c r="I49" s="56" t="s">
        <v>35</v>
      </c>
      <c r="J49" s="67">
        <v>0</v>
      </c>
      <c r="K49" s="40" t="s">
        <v>21</v>
      </c>
      <c r="L49" s="59"/>
      <c r="M49" s="39"/>
    </row>
    <row r="50" spans="1:15" ht="18.75">
      <c r="A50" s="34"/>
      <c r="C50" s="51"/>
      <c r="D50" s="70"/>
      <c r="E50" s="53"/>
      <c r="F50" s="54"/>
      <c r="G50" s="58" t="s">
        <v>31</v>
      </c>
      <c r="H50" s="56" t="s">
        <v>36</v>
      </c>
      <c r="I50" s="56" t="s">
        <v>37</v>
      </c>
      <c r="J50" s="67">
        <v>0</v>
      </c>
      <c r="K50" s="40" t="s">
        <v>21</v>
      </c>
      <c r="L50" s="59"/>
      <c r="M50" s="39"/>
    </row>
    <row r="51" spans="1:15" ht="18.75">
      <c r="A51" s="34"/>
      <c r="C51" s="51"/>
      <c r="D51" s="70"/>
      <c r="E51" s="53"/>
      <c r="F51" s="54"/>
      <c r="G51" s="58" t="s">
        <v>31</v>
      </c>
      <c r="H51" s="56" t="s">
        <v>38</v>
      </c>
      <c r="I51" s="56" t="s">
        <v>39</v>
      </c>
      <c r="J51" s="67">
        <v>0</v>
      </c>
      <c r="K51" s="40" t="s">
        <v>21</v>
      </c>
      <c r="L51" s="59"/>
      <c r="M51" s="39"/>
    </row>
    <row r="52" spans="1:15" ht="18.75">
      <c r="A52" s="34"/>
      <c r="C52" s="51"/>
      <c r="D52" s="71"/>
      <c r="E52" s="53"/>
      <c r="F52" s="54"/>
      <c r="G52" s="60"/>
      <c r="H52" s="61" t="s">
        <v>40</v>
      </c>
      <c r="I52" s="68"/>
      <c r="J52" s="68"/>
      <c r="K52" s="63"/>
      <c r="L52" s="64"/>
      <c r="M52" s="39"/>
    </row>
    <row r="53" spans="1:15" s="72" customFormat="1" ht="11.25">
      <c r="A53" s="34"/>
      <c r="D53" s="73"/>
      <c r="E53" s="73"/>
      <c r="F53" s="73"/>
      <c r="G53" s="73"/>
      <c r="H53" s="73"/>
      <c r="I53" s="73"/>
      <c r="J53" s="73"/>
      <c r="K53" s="73"/>
      <c r="L53" s="73"/>
      <c r="N53" s="74"/>
      <c r="O53" s="74"/>
    </row>
    <row r="54" spans="1:15">
      <c r="D54" s="75">
        <v>1</v>
      </c>
      <c r="E54" s="76" t="s">
        <v>58</v>
      </c>
      <c r="F54" s="76"/>
      <c r="G54" s="76"/>
      <c r="H54" s="76"/>
      <c r="I54" s="76"/>
      <c r="J54" s="76"/>
      <c r="K54" s="76"/>
      <c r="L54" s="76"/>
    </row>
  </sheetData>
  <mergeCells count="48">
    <mergeCell ref="E54:L54"/>
    <mergeCell ref="E46:K46"/>
    <mergeCell ref="C47:C52"/>
    <mergeCell ref="D47:D52"/>
    <mergeCell ref="E47:E52"/>
    <mergeCell ref="F47:F52"/>
    <mergeCell ref="L47:L52"/>
    <mergeCell ref="E39:K39"/>
    <mergeCell ref="C40:C45"/>
    <mergeCell ref="D40:D45"/>
    <mergeCell ref="E40:E45"/>
    <mergeCell ref="F40:F45"/>
    <mergeCell ref="L40:L45"/>
    <mergeCell ref="L26:L31"/>
    <mergeCell ref="E32:K32"/>
    <mergeCell ref="C33:C38"/>
    <mergeCell ref="D33:D38"/>
    <mergeCell ref="E33:E38"/>
    <mergeCell ref="F33:F38"/>
    <mergeCell ref="L33:L38"/>
    <mergeCell ref="G24:H24"/>
    <mergeCell ref="E25:K25"/>
    <mergeCell ref="C26:C31"/>
    <mergeCell ref="D26:D31"/>
    <mergeCell ref="E26:E31"/>
    <mergeCell ref="F26:F31"/>
    <mergeCell ref="C17:C22"/>
    <mergeCell ref="D17:D22"/>
    <mergeCell ref="E17:E22"/>
    <mergeCell ref="F17:F22"/>
    <mergeCell ref="L17:L22"/>
    <mergeCell ref="E23:K23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21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4 K15">
      <formula1>900</formula1>
    </dataValidation>
    <dataValidation type="decimal" allowBlank="1" showErrorMessage="1" errorTitle="Ошибка" error="Допускается ввод только действительных чисел!" sqref="J40:J44 J33:J37 J26:J30 J47:J5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4 H33:I37 H26:I30 H17:I21 H47:I51"/>
    <dataValidation type="textLength" operator="lessThanOrEqual" allowBlank="1" showInputMessage="1" showErrorMessage="1" errorTitle="Ошибка" error="Допускается ввод не более 900 символов!" sqref="L40 L33 L26 L16:L17 L47">
      <formula1>900</formula1>
    </dataValidation>
  </dataValidations>
  <hyperlinks>
    <hyperlink ref="K15" location="'Форма 3.12.1'!$K$15" tooltip="Кликните по гиперссылке, чтобы перейти по гиперссылке или отредактировать её" display="https://portal.eias.ru/Portal/DownloadPage.aspx?type=12&amp;guid=2a06940e-59ba-4d1e-a47e-4a5bbc878abd"/>
    <hyperlink ref="K24" location="'Форма 3.12.1'!$K$24" tooltip="Кликните по гиперссылке, чтобы перейти по гиперссылке или отредактировать её" display="https://portal.eias.ru/Portal/DownloadPage.aspx?type=12&amp;guid=7a1f5278-24ce-4493-b2ca-5440ca732ed1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9"/>
  <sheetViews>
    <sheetView tabSelected="1" topLeftCell="A4" zoomScale="80" zoomScaleNormal="80" workbookViewId="0">
      <selection activeCell="B12" sqref="B12"/>
    </sheetView>
  </sheetViews>
  <sheetFormatPr defaultColWidth="10.5703125" defaultRowHeight="11.25"/>
  <cols>
    <col min="1" max="1" width="10.7109375" style="4" customWidth="1"/>
    <col min="2" max="2" width="47.42578125" style="4" customWidth="1"/>
    <col min="3" max="3" width="1.7109375" style="4" hidden="1" customWidth="1"/>
    <col min="4" max="4" width="17.42578125" style="4" customWidth="1"/>
    <col min="5" max="6" width="23.7109375" style="4" hidden="1" customWidth="1"/>
    <col min="7" max="7" width="11.140625" style="4" customWidth="1"/>
    <col min="8" max="8" width="3.7109375" style="4" customWidth="1"/>
    <col min="9" max="9" width="10" style="4" customWidth="1"/>
    <col min="10" max="10" width="8.5703125" style="4" customWidth="1"/>
    <col min="11" max="11" width="18.7109375" style="4" customWidth="1"/>
    <col min="12" max="13" width="23.7109375" style="4" hidden="1" customWidth="1"/>
    <col min="14" max="14" width="11.28515625" style="4" customWidth="1"/>
    <col min="15" max="15" width="3.7109375" style="4" customWidth="1"/>
    <col min="16" max="16" width="10.42578125" style="4" customWidth="1"/>
    <col min="17" max="17" width="8.5703125" style="4" customWidth="1"/>
    <col min="18" max="18" width="20.7109375" style="4" customWidth="1"/>
    <col min="19" max="20" width="23.7109375" style="4" hidden="1" customWidth="1"/>
    <col min="21" max="21" width="11.7109375" style="4" customWidth="1"/>
    <col min="22" max="22" width="3.7109375" style="4" customWidth="1"/>
    <col min="23" max="23" width="11.7109375" style="4" customWidth="1"/>
    <col min="24" max="24" width="8.5703125" style="4" customWidth="1"/>
    <col min="25" max="25" width="17.5703125" style="4" customWidth="1"/>
    <col min="26" max="27" width="23.7109375" style="4" hidden="1" customWidth="1"/>
    <col min="28" max="28" width="11.28515625" style="4" customWidth="1"/>
    <col min="29" max="29" width="3.7109375" style="4" customWidth="1"/>
    <col min="30" max="30" width="10.7109375" style="4" customWidth="1"/>
    <col min="31" max="31" width="8.5703125" style="4" customWidth="1"/>
    <col min="32" max="32" width="17.42578125" style="4" customWidth="1"/>
    <col min="33" max="34" width="23.7109375" style="4" hidden="1" customWidth="1"/>
    <col min="35" max="35" width="11.140625" style="4" customWidth="1"/>
    <col min="36" max="36" width="3.7109375" style="4" customWidth="1"/>
    <col min="37" max="37" width="10" style="4" customWidth="1"/>
    <col min="38" max="38" width="8.5703125" style="4" customWidth="1"/>
    <col min="39" max="39" width="17.42578125" style="4" customWidth="1"/>
    <col min="40" max="41" width="23.7109375" style="4" hidden="1" customWidth="1"/>
    <col min="42" max="42" width="11.140625" style="4" customWidth="1"/>
    <col min="43" max="43" width="3.7109375" style="4" customWidth="1"/>
    <col min="44" max="44" width="10" style="4" customWidth="1"/>
    <col min="45" max="45" width="8.5703125" style="4" customWidth="1"/>
    <col min="46" max="46" width="16.28515625" style="4" customWidth="1"/>
    <col min="47" max="48" width="23.7109375" style="4" hidden="1" customWidth="1"/>
    <col min="49" max="49" width="11.140625" style="4" customWidth="1"/>
    <col min="50" max="50" width="3.7109375" style="4" customWidth="1"/>
    <col min="51" max="51" width="10" style="4" customWidth="1"/>
    <col min="52" max="52" width="8.5703125" style="4" customWidth="1"/>
    <col min="53" max="53" width="17.42578125" style="4" customWidth="1"/>
    <col min="54" max="55" width="23.7109375" style="4" hidden="1" customWidth="1"/>
    <col min="56" max="56" width="11.140625" style="4" customWidth="1"/>
    <col min="57" max="57" width="3.7109375" style="4" customWidth="1"/>
    <col min="58" max="58" width="10" style="4" customWidth="1"/>
    <col min="59" max="59" width="8.5703125" style="4" customWidth="1"/>
    <col min="60" max="60" width="17.42578125" style="4" customWidth="1"/>
    <col min="61" max="62" width="23.7109375" style="4" hidden="1" customWidth="1"/>
    <col min="63" max="63" width="11.140625" style="4" customWidth="1"/>
    <col min="64" max="64" width="3.7109375" style="4" customWidth="1"/>
    <col min="65" max="65" width="10" style="4" customWidth="1"/>
    <col min="66" max="66" width="8.5703125" style="4" customWidth="1"/>
    <col min="67" max="67" width="17.42578125" style="4" customWidth="1"/>
    <col min="68" max="69" width="23.7109375" style="4" hidden="1" customWidth="1"/>
    <col min="70" max="70" width="11.140625" style="4" customWidth="1"/>
    <col min="71" max="71" width="3.7109375" style="4" customWidth="1"/>
    <col min="72" max="72" width="10" style="4" customWidth="1"/>
    <col min="73" max="73" width="8.5703125" style="4" hidden="1" customWidth="1"/>
    <col min="74" max="74" width="4.7109375" style="4" customWidth="1"/>
    <col min="75" max="75" width="115.7109375" style="4" customWidth="1"/>
    <col min="76" max="77" width="10.5703125" style="77"/>
    <col min="78" max="78" width="11.140625" style="77" customWidth="1"/>
    <col min="79" max="86" width="10.5703125" style="77"/>
    <col min="87" max="16384" width="10.5703125" style="4"/>
  </cols>
  <sheetData>
    <row r="1" spans="1:86" hidden="1"/>
    <row r="2" spans="1:86" hidden="1"/>
    <row r="3" spans="1:86" hidden="1"/>
    <row r="4" spans="1:86" ht="3" customHeight="1">
      <c r="A4" s="9"/>
      <c r="B4" s="9"/>
      <c r="C4" s="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</row>
    <row r="5" spans="1:86" ht="24.95" customHeight="1">
      <c r="A5" s="79" t="s">
        <v>59</v>
      </c>
      <c r="B5" s="80"/>
      <c r="C5" s="80"/>
      <c r="D5" s="80"/>
      <c r="E5" s="80"/>
      <c r="F5" s="80"/>
      <c r="G5" s="80"/>
      <c r="H5" s="80"/>
      <c r="I5" s="80"/>
      <c r="J5" s="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3"/>
    </row>
    <row r="6" spans="1:86" s="84" customFormat="1" ht="3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7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</row>
    <row r="7" spans="1:86" s="88" customFormat="1" ht="5.25" hidden="1">
      <c r="A7" s="89"/>
      <c r="B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2"/>
    </row>
    <row r="8" spans="1:86" s="84" customFormat="1" ht="30">
      <c r="A8" s="85"/>
      <c r="B8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8" s="93"/>
      <c r="D8" s="17" t="str">
        <f>IF(datePr_ch="",IF(datePr="","",datePr),datePr_ch)</f>
        <v>29.04.2022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94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86" s="84" customFormat="1" ht="30">
      <c r="A9" s="85"/>
      <c r="B9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9" s="93"/>
      <c r="D9" s="17" t="str">
        <f>IF(numberPr_ch="",IF(numberPr="","",numberPr),numberPr_ch)</f>
        <v>Исх-778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94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</row>
    <row r="10" spans="1:86" s="88" customFormat="1" ht="5.25" hidden="1">
      <c r="A10" s="89"/>
      <c r="B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2"/>
    </row>
    <row r="11" spans="1:86" s="95" customFormat="1" ht="3" hidden="1" customHeight="1">
      <c r="A11" s="96"/>
      <c r="B11" s="96"/>
      <c r="C11" s="97"/>
      <c r="D11" s="19"/>
      <c r="E11" s="19"/>
      <c r="F11" s="19"/>
      <c r="G11" s="19"/>
      <c r="H11" s="19"/>
      <c r="I11" s="19"/>
      <c r="J11" s="98" t="s">
        <v>60</v>
      </c>
      <c r="K11" s="19"/>
      <c r="L11" s="19"/>
      <c r="M11" s="19"/>
      <c r="N11" s="19"/>
      <c r="O11" s="19"/>
      <c r="P11" s="19"/>
      <c r="Q11" s="98" t="s">
        <v>60</v>
      </c>
      <c r="R11" s="19"/>
      <c r="S11" s="19"/>
      <c r="T11" s="19"/>
      <c r="U11" s="19"/>
      <c r="V11" s="19"/>
      <c r="W11" s="19"/>
      <c r="X11" s="98" t="s">
        <v>60</v>
      </c>
      <c r="Y11" s="19"/>
      <c r="Z11" s="19"/>
      <c r="AA11" s="19"/>
      <c r="AB11" s="19"/>
      <c r="AC11" s="19"/>
      <c r="AD11" s="19"/>
      <c r="AE11" s="98" t="s">
        <v>60</v>
      </c>
      <c r="AF11" s="19"/>
      <c r="AG11" s="19"/>
      <c r="AH11" s="19"/>
      <c r="AI11" s="19"/>
      <c r="AJ11" s="19"/>
      <c r="AK11" s="19"/>
      <c r="AL11" s="98" t="s">
        <v>60</v>
      </c>
      <c r="AM11" s="19"/>
      <c r="AN11" s="19"/>
      <c r="AO11" s="19"/>
      <c r="AP11" s="19"/>
      <c r="AQ11" s="19"/>
      <c r="AR11" s="19"/>
      <c r="AS11" s="98" t="s">
        <v>60</v>
      </c>
      <c r="AT11" s="19"/>
      <c r="AU11" s="19"/>
      <c r="AV11" s="19"/>
      <c r="AW11" s="19"/>
      <c r="AX11" s="19"/>
      <c r="AY11" s="19"/>
      <c r="AZ11" s="98" t="s">
        <v>60</v>
      </c>
      <c r="BA11" s="19"/>
      <c r="BB11" s="19"/>
      <c r="BC11" s="19"/>
      <c r="BD11" s="19"/>
      <c r="BE11" s="19"/>
      <c r="BF11" s="19"/>
      <c r="BG11" s="98" t="s">
        <v>60</v>
      </c>
      <c r="BH11" s="19"/>
      <c r="BI11" s="19"/>
      <c r="BJ11" s="19"/>
      <c r="BK11" s="19"/>
      <c r="BL11" s="19"/>
      <c r="BM11" s="19"/>
      <c r="BN11" s="98" t="s">
        <v>60</v>
      </c>
      <c r="BO11" s="19"/>
      <c r="BP11" s="19"/>
      <c r="BQ11" s="19"/>
      <c r="BR11" s="19"/>
      <c r="BS11" s="19"/>
      <c r="BT11" s="19"/>
      <c r="BU11" s="98" t="s">
        <v>60</v>
      </c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</row>
    <row r="12" spans="1:86" s="95" customFormat="1" ht="15">
      <c r="A12" s="97"/>
      <c r="B12" s="97"/>
      <c r="C12" s="97"/>
      <c r="D12" s="100"/>
      <c r="E12" s="100"/>
      <c r="F12" s="100"/>
      <c r="G12" s="100"/>
      <c r="H12" s="100"/>
      <c r="I12" s="100"/>
      <c r="J12" s="100"/>
      <c r="K12" s="100" t="s">
        <v>31</v>
      </c>
      <c r="L12" s="100"/>
      <c r="M12" s="100"/>
      <c r="N12" s="100"/>
      <c r="O12" s="100"/>
      <c r="P12" s="100"/>
      <c r="Q12" s="100"/>
      <c r="R12" s="100" t="s">
        <v>31</v>
      </c>
      <c r="S12" s="100"/>
      <c r="T12" s="100"/>
      <c r="U12" s="100"/>
      <c r="V12" s="100"/>
      <c r="W12" s="100"/>
      <c r="X12" s="100"/>
      <c r="Y12" s="100" t="s">
        <v>31</v>
      </c>
      <c r="Z12" s="100"/>
      <c r="AA12" s="100"/>
      <c r="AB12" s="100"/>
      <c r="AC12" s="100"/>
      <c r="AD12" s="100"/>
      <c r="AE12" s="100"/>
      <c r="AF12" s="100" t="s">
        <v>31</v>
      </c>
      <c r="AG12" s="100"/>
      <c r="AH12" s="100"/>
      <c r="AI12" s="100"/>
      <c r="AJ12" s="100"/>
      <c r="AK12" s="100"/>
      <c r="AL12" s="100"/>
      <c r="AM12" s="100" t="s">
        <v>31</v>
      </c>
      <c r="AN12" s="100"/>
      <c r="AO12" s="100"/>
      <c r="AP12" s="100"/>
      <c r="AQ12" s="100"/>
      <c r="AR12" s="100"/>
      <c r="AS12" s="100"/>
      <c r="AT12" s="100" t="s">
        <v>31</v>
      </c>
      <c r="AU12" s="100"/>
      <c r="AV12" s="100"/>
      <c r="AW12" s="100"/>
      <c r="AX12" s="100"/>
      <c r="AY12" s="100"/>
      <c r="AZ12" s="100"/>
      <c r="BA12" s="100" t="s">
        <v>31</v>
      </c>
      <c r="BB12" s="100"/>
      <c r="BC12" s="100"/>
      <c r="BD12" s="100"/>
      <c r="BE12" s="100"/>
      <c r="BF12" s="100"/>
      <c r="BG12" s="100"/>
      <c r="BH12" s="100" t="s">
        <v>31</v>
      </c>
      <c r="BI12" s="100"/>
      <c r="BJ12" s="100"/>
      <c r="BK12" s="100"/>
      <c r="BL12" s="100"/>
      <c r="BM12" s="100"/>
      <c r="BN12" s="100"/>
      <c r="BO12" s="100" t="s">
        <v>31</v>
      </c>
      <c r="BP12" s="100"/>
      <c r="BQ12" s="100"/>
      <c r="BR12" s="100"/>
      <c r="BS12" s="100"/>
      <c r="BT12" s="100"/>
      <c r="BU12" s="100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</row>
    <row r="13" spans="1:86" ht="15" customHeight="1">
      <c r="A13" s="101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 t="s">
        <v>2</v>
      </c>
    </row>
    <row r="14" spans="1:86" ht="15" customHeight="1">
      <c r="A14" s="101" t="s">
        <v>3</v>
      </c>
      <c r="B14" s="101" t="s">
        <v>61</v>
      </c>
      <c r="C14" s="101"/>
      <c r="D14" s="102" t="s">
        <v>62</v>
      </c>
      <c r="E14" s="102"/>
      <c r="F14" s="102"/>
      <c r="G14" s="102"/>
      <c r="H14" s="102"/>
      <c r="I14" s="102"/>
      <c r="J14" s="101" t="s">
        <v>63</v>
      </c>
      <c r="K14" s="102" t="s">
        <v>62</v>
      </c>
      <c r="L14" s="102"/>
      <c r="M14" s="102"/>
      <c r="N14" s="102"/>
      <c r="O14" s="102"/>
      <c r="P14" s="102"/>
      <c r="Q14" s="101" t="s">
        <v>63</v>
      </c>
      <c r="R14" s="102" t="s">
        <v>62</v>
      </c>
      <c r="S14" s="102"/>
      <c r="T14" s="102"/>
      <c r="U14" s="102"/>
      <c r="V14" s="102"/>
      <c r="W14" s="102"/>
      <c r="X14" s="101" t="s">
        <v>63</v>
      </c>
      <c r="Y14" s="102" t="s">
        <v>62</v>
      </c>
      <c r="Z14" s="102"/>
      <c r="AA14" s="102"/>
      <c r="AB14" s="102"/>
      <c r="AC14" s="102"/>
      <c r="AD14" s="102"/>
      <c r="AE14" s="101" t="s">
        <v>63</v>
      </c>
      <c r="AF14" s="102" t="s">
        <v>62</v>
      </c>
      <c r="AG14" s="102"/>
      <c r="AH14" s="102"/>
      <c r="AI14" s="102"/>
      <c r="AJ14" s="102"/>
      <c r="AK14" s="102"/>
      <c r="AL14" s="101" t="s">
        <v>63</v>
      </c>
      <c r="AM14" s="102" t="s">
        <v>62</v>
      </c>
      <c r="AN14" s="102"/>
      <c r="AO14" s="102"/>
      <c r="AP14" s="102"/>
      <c r="AQ14" s="102"/>
      <c r="AR14" s="102"/>
      <c r="AS14" s="101" t="s">
        <v>63</v>
      </c>
      <c r="AT14" s="102" t="s">
        <v>62</v>
      </c>
      <c r="AU14" s="102"/>
      <c r="AV14" s="102"/>
      <c r="AW14" s="102"/>
      <c r="AX14" s="102"/>
      <c r="AY14" s="102"/>
      <c r="AZ14" s="101" t="s">
        <v>63</v>
      </c>
      <c r="BA14" s="102" t="s">
        <v>62</v>
      </c>
      <c r="BB14" s="102"/>
      <c r="BC14" s="102"/>
      <c r="BD14" s="102"/>
      <c r="BE14" s="102"/>
      <c r="BF14" s="102"/>
      <c r="BG14" s="101" t="s">
        <v>63</v>
      </c>
      <c r="BH14" s="102" t="s">
        <v>62</v>
      </c>
      <c r="BI14" s="102"/>
      <c r="BJ14" s="102"/>
      <c r="BK14" s="102"/>
      <c r="BL14" s="102"/>
      <c r="BM14" s="102"/>
      <c r="BN14" s="101" t="s">
        <v>63</v>
      </c>
      <c r="BO14" s="102" t="s">
        <v>62</v>
      </c>
      <c r="BP14" s="102"/>
      <c r="BQ14" s="102"/>
      <c r="BR14" s="102"/>
      <c r="BS14" s="102"/>
      <c r="BT14" s="102"/>
      <c r="BU14" s="101" t="s">
        <v>63</v>
      </c>
      <c r="BV14" s="103" t="s">
        <v>40</v>
      </c>
      <c r="BW14" s="101"/>
    </row>
    <row r="15" spans="1:86" ht="27" customHeight="1">
      <c r="A15" s="101"/>
      <c r="B15" s="101"/>
      <c r="C15" s="101"/>
      <c r="D15" s="104" t="s">
        <v>64</v>
      </c>
      <c r="E15" s="105" t="s">
        <v>65</v>
      </c>
      <c r="F15" s="105"/>
      <c r="G15" s="106" t="s">
        <v>66</v>
      </c>
      <c r="H15" s="106"/>
      <c r="I15" s="106"/>
      <c r="J15" s="101"/>
      <c r="K15" s="104" t="s">
        <v>64</v>
      </c>
      <c r="L15" s="105" t="s">
        <v>65</v>
      </c>
      <c r="M15" s="105"/>
      <c r="N15" s="106" t="s">
        <v>66</v>
      </c>
      <c r="O15" s="106"/>
      <c r="P15" s="106"/>
      <c r="Q15" s="101"/>
      <c r="R15" s="104" t="s">
        <v>64</v>
      </c>
      <c r="S15" s="105" t="s">
        <v>65</v>
      </c>
      <c r="T15" s="105"/>
      <c r="U15" s="106" t="s">
        <v>66</v>
      </c>
      <c r="V15" s="106"/>
      <c r="W15" s="106"/>
      <c r="X15" s="101"/>
      <c r="Y15" s="104" t="s">
        <v>64</v>
      </c>
      <c r="Z15" s="105" t="s">
        <v>65</v>
      </c>
      <c r="AA15" s="105"/>
      <c r="AB15" s="106" t="s">
        <v>66</v>
      </c>
      <c r="AC15" s="106"/>
      <c r="AD15" s="106"/>
      <c r="AE15" s="101"/>
      <c r="AF15" s="104" t="s">
        <v>64</v>
      </c>
      <c r="AG15" s="105" t="s">
        <v>65</v>
      </c>
      <c r="AH15" s="105"/>
      <c r="AI15" s="106" t="s">
        <v>66</v>
      </c>
      <c r="AJ15" s="106"/>
      <c r="AK15" s="106"/>
      <c r="AL15" s="101"/>
      <c r="AM15" s="104" t="s">
        <v>64</v>
      </c>
      <c r="AN15" s="105" t="s">
        <v>65</v>
      </c>
      <c r="AO15" s="105"/>
      <c r="AP15" s="106" t="s">
        <v>66</v>
      </c>
      <c r="AQ15" s="106"/>
      <c r="AR15" s="106"/>
      <c r="AS15" s="101"/>
      <c r="AT15" s="104" t="s">
        <v>64</v>
      </c>
      <c r="AU15" s="105" t="s">
        <v>65</v>
      </c>
      <c r="AV15" s="105"/>
      <c r="AW15" s="106" t="s">
        <v>66</v>
      </c>
      <c r="AX15" s="106"/>
      <c r="AY15" s="106"/>
      <c r="AZ15" s="101"/>
      <c r="BA15" s="104" t="s">
        <v>64</v>
      </c>
      <c r="BB15" s="105" t="s">
        <v>65</v>
      </c>
      <c r="BC15" s="105"/>
      <c r="BD15" s="106" t="s">
        <v>66</v>
      </c>
      <c r="BE15" s="106"/>
      <c r="BF15" s="106"/>
      <c r="BG15" s="101"/>
      <c r="BH15" s="104" t="s">
        <v>64</v>
      </c>
      <c r="BI15" s="105" t="s">
        <v>65</v>
      </c>
      <c r="BJ15" s="105"/>
      <c r="BK15" s="106" t="s">
        <v>66</v>
      </c>
      <c r="BL15" s="106"/>
      <c r="BM15" s="106"/>
      <c r="BN15" s="101"/>
      <c r="BO15" s="104" t="s">
        <v>64</v>
      </c>
      <c r="BP15" s="105" t="s">
        <v>65</v>
      </c>
      <c r="BQ15" s="105"/>
      <c r="BR15" s="106" t="s">
        <v>66</v>
      </c>
      <c r="BS15" s="106"/>
      <c r="BT15" s="106"/>
      <c r="BU15" s="101"/>
      <c r="BV15" s="103"/>
      <c r="BW15" s="101"/>
    </row>
    <row r="16" spans="1:86" ht="33.75" customHeight="1">
      <c r="A16" s="101"/>
      <c r="B16" s="101"/>
      <c r="C16" s="101"/>
      <c r="D16" s="107" t="s">
        <v>67</v>
      </c>
      <c r="E16" s="108" t="s">
        <v>68</v>
      </c>
      <c r="F16" s="108" t="s">
        <v>69</v>
      </c>
      <c r="G16" s="109" t="s">
        <v>70</v>
      </c>
      <c r="H16" s="110" t="s">
        <v>71</v>
      </c>
      <c r="I16" s="110"/>
      <c r="J16" s="101"/>
      <c r="K16" s="107" t="s">
        <v>67</v>
      </c>
      <c r="L16" s="108" t="s">
        <v>68</v>
      </c>
      <c r="M16" s="108" t="s">
        <v>69</v>
      </c>
      <c r="N16" s="109" t="s">
        <v>70</v>
      </c>
      <c r="O16" s="110" t="s">
        <v>71</v>
      </c>
      <c r="P16" s="110"/>
      <c r="Q16" s="101"/>
      <c r="R16" s="107" t="s">
        <v>67</v>
      </c>
      <c r="S16" s="108" t="s">
        <v>68</v>
      </c>
      <c r="T16" s="108" t="s">
        <v>69</v>
      </c>
      <c r="U16" s="109" t="s">
        <v>70</v>
      </c>
      <c r="V16" s="110" t="s">
        <v>71</v>
      </c>
      <c r="W16" s="110"/>
      <c r="X16" s="101"/>
      <c r="Y16" s="107" t="s">
        <v>67</v>
      </c>
      <c r="Z16" s="108" t="s">
        <v>68</v>
      </c>
      <c r="AA16" s="108" t="s">
        <v>69</v>
      </c>
      <c r="AB16" s="109" t="s">
        <v>70</v>
      </c>
      <c r="AC16" s="110" t="s">
        <v>71</v>
      </c>
      <c r="AD16" s="110"/>
      <c r="AE16" s="101"/>
      <c r="AF16" s="107" t="s">
        <v>67</v>
      </c>
      <c r="AG16" s="108" t="s">
        <v>68</v>
      </c>
      <c r="AH16" s="108" t="s">
        <v>69</v>
      </c>
      <c r="AI16" s="109" t="s">
        <v>70</v>
      </c>
      <c r="AJ16" s="110" t="s">
        <v>71</v>
      </c>
      <c r="AK16" s="110"/>
      <c r="AL16" s="101"/>
      <c r="AM16" s="107" t="s">
        <v>67</v>
      </c>
      <c r="AN16" s="108" t="s">
        <v>68</v>
      </c>
      <c r="AO16" s="108" t="s">
        <v>69</v>
      </c>
      <c r="AP16" s="109" t="s">
        <v>70</v>
      </c>
      <c r="AQ16" s="110" t="s">
        <v>71</v>
      </c>
      <c r="AR16" s="110"/>
      <c r="AS16" s="101"/>
      <c r="AT16" s="107" t="s">
        <v>67</v>
      </c>
      <c r="AU16" s="108" t="s">
        <v>68</v>
      </c>
      <c r="AV16" s="108" t="s">
        <v>69</v>
      </c>
      <c r="AW16" s="109" t="s">
        <v>70</v>
      </c>
      <c r="AX16" s="110" t="s">
        <v>71</v>
      </c>
      <c r="AY16" s="110"/>
      <c r="AZ16" s="101"/>
      <c r="BA16" s="107" t="s">
        <v>67</v>
      </c>
      <c r="BB16" s="108" t="s">
        <v>68</v>
      </c>
      <c r="BC16" s="108" t="s">
        <v>69</v>
      </c>
      <c r="BD16" s="109" t="s">
        <v>70</v>
      </c>
      <c r="BE16" s="110" t="s">
        <v>71</v>
      </c>
      <c r="BF16" s="110"/>
      <c r="BG16" s="101"/>
      <c r="BH16" s="107" t="s">
        <v>67</v>
      </c>
      <c r="BI16" s="108" t="s">
        <v>68</v>
      </c>
      <c r="BJ16" s="108" t="s">
        <v>69</v>
      </c>
      <c r="BK16" s="109" t="s">
        <v>70</v>
      </c>
      <c r="BL16" s="110" t="s">
        <v>71</v>
      </c>
      <c r="BM16" s="110"/>
      <c r="BN16" s="101"/>
      <c r="BO16" s="107" t="s">
        <v>67</v>
      </c>
      <c r="BP16" s="108" t="s">
        <v>68</v>
      </c>
      <c r="BQ16" s="108" t="s">
        <v>69</v>
      </c>
      <c r="BR16" s="109" t="s">
        <v>70</v>
      </c>
      <c r="BS16" s="110" t="s">
        <v>71</v>
      </c>
      <c r="BT16" s="110"/>
      <c r="BU16" s="101"/>
      <c r="BV16" s="103"/>
      <c r="BW16" s="101"/>
    </row>
    <row r="17" spans="1:87" ht="12" customHeight="1">
      <c r="A17" s="111" t="s">
        <v>11</v>
      </c>
      <c r="B17" s="111" t="s">
        <v>12</v>
      </c>
      <c r="C17" s="112" t="str">
        <f ca="1">OFFSET(C17,0,-1)</f>
        <v>2</v>
      </c>
      <c r="D17" s="113">
        <f ca="1">OFFSET(D17,0,-1)+1</f>
        <v>3</v>
      </c>
      <c r="E17" s="113">
        <f ca="1">OFFSET(E17,0,-1)+1</f>
        <v>4</v>
      </c>
      <c r="F17" s="113">
        <f ca="1">OFFSET(F17,0,-1)+1</f>
        <v>5</v>
      </c>
      <c r="G17" s="113">
        <f ca="1">OFFSET(G17,0,-1)+1</f>
        <v>6</v>
      </c>
      <c r="H17" s="114">
        <f ca="1">OFFSET(H17,0,-1)+1</f>
        <v>7</v>
      </c>
      <c r="I17" s="114"/>
      <c r="J17" s="113">
        <f ca="1">OFFSET(J17,0,-2)+1</f>
        <v>8</v>
      </c>
      <c r="K17" s="113">
        <f ca="1">OFFSET(K17,0,-1)+1</f>
        <v>9</v>
      </c>
      <c r="L17" s="113">
        <f ca="1">OFFSET(L17,0,-1)+1</f>
        <v>10</v>
      </c>
      <c r="M17" s="113">
        <f ca="1">OFFSET(M17,0,-1)+1</f>
        <v>11</v>
      </c>
      <c r="N17" s="113">
        <f ca="1">OFFSET(N17,0,-1)+1</f>
        <v>12</v>
      </c>
      <c r="O17" s="114">
        <f ca="1">OFFSET(O17,0,-1)+1</f>
        <v>13</v>
      </c>
      <c r="P17" s="114"/>
      <c r="Q17" s="113">
        <f ca="1">OFFSET(Q17,0,-2)+1</f>
        <v>14</v>
      </c>
      <c r="R17" s="113">
        <f ca="1">OFFSET(R17,0,-1)+1</f>
        <v>15</v>
      </c>
      <c r="S17" s="113">
        <f ca="1">OFFSET(S17,0,-1)+1</f>
        <v>16</v>
      </c>
      <c r="T17" s="113">
        <f ca="1">OFFSET(T17,0,-1)+1</f>
        <v>17</v>
      </c>
      <c r="U17" s="113">
        <f ca="1">OFFSET(U17,0,-1)+1</f>
        <v>18</v>
      </c>
      <c r="V17" s="114">
        <f ca="1">OFFSET(V17,0,-1)+1</f>
        <v>19</v>
      </c>
      <c r="W17" s="114"/>
      <c r="X17" s="113">
        <f ca="1">OFFSET(X17,0,-2)+1</f>
        <v>20</v>
      </c>
      <c r="Y17" s="113">
        <f ca="1">OFFSET(Y17,0,-1)+1</f>
        <v>21</v>
      </c>
      <c r="Z17" s="113">
        <f ca="1">OFFSET(Z17,0,-1)+1</f>
        <v>22</v>
      </c>
      <c r="AA17" s="113">
        <f ca="1">OFFSET(AA17,0,-1)+1</f>
        <v>23</v>
      </c>
      <c r="AB17" s="113">
        <f ca="1">OFFSET(AB17,0,-1)+1</f>
        <v>24</v>
      </c>
      <c r="AC17" s="114">
        <f ca="1">OFFSET(AC17,0,-1)+1</f>
        <v>25</v>
      </c>
      <c r="AD17" s="114"/>
      <c r="AE17" s="113">
        <f ca="1">OFFSET(AE17,0,-2)+1</f>
        <v>26</v>
      </c>
      <c r="AF17" s="113">
        <f ca="1">OFFSET(AF17,0,-1)+1</f>
        <v>27</v>
      </c>
      <c r="AG17" s="113">
        <f ca="1">OFFSET(AG17,0,-1)+1</f>
        <v>28</v>
      </c>
      <c r="AH17" s="113">
        <f ca="1">OFFSET(AH17,0,-1)+1</f>
        <v>29</v>
      </c>
      <c r="AI17" s="113">
        <f ca="1">OFFSET(AI17,0,-1)+1</f>
        <v>30</v>
      </c>
      <c r="AJ17" s="114">
        <f ca="1">OFFSET(AJ17,0,-1)+1</f>
        <v>31</v>
      </c>
      <c r="AK17" s="114"/>
      <c r="AL17" s="113">
        <f ca="1">OFFSET(AL17,0,-2)+1</f>
        <v>32</v>
      </c>
      <c r="AM17" s="113">
        <f ca="1">OFFSET(AM17,0,-1)+1</f>
        <v>33</v>
      </c>
      <c r="AN17" s="113">
        <f ca="1">OFFSET(AN17,0,-1)+1</f>
        <v>34</v>
      </c>
      <c r="AO17" s="113">
        <f ca="1">OFFSET(AO17,0,-1)+1</f>
        <v>35</v>
      </c>
      <c r="AP17" s="113">
        <f ca="1">OFFSET(AP17,0,-1)+1</f>
        <v>36</v>
      </c>
      <c r="AQ17" s="114">
        <f ca="1">OFFSET(AQ17,0,-1)+1</f>
        <v>37</v>
      </c>
      <c r="AR17" s="114"/>
      <c r="AS17" s="113">
        <f ca="1">OFFSET(AS17,0,-2)+1</f>
        <v>38</v>
      </c>
      <c r="AT17" s="113">
        <f ca="1">OFFSET(AT17,0,-1)+1</f>
        <v>39</v>
      </c>
      <c r="AU17" s="113">
        <f ca="1">OFFSET(AU17,0,-1)+1</f>
        <v>40</v>
      </c>
      <c r="AV17" s="113">
        <f ca="1">OFFSET(AV17,0,-1)+1</f>
        <v>41</v>
      </c>
      <c r="AW17" s="113">
        <f ca="1">OFFSET(AW17,0,-1)+1</f>
        <v>42</v>
      </c>
      <c r="AX17" s="114">
        <f ca="1">OFFSET(AX17,0,-1)+1</f>
        <v>43</v>
      </c>
      <c r="AY17" s="114"/>
      <c r="AZ17" s="113">
        <f ca="1">OFFSET(AZ17,0,-2)+1</f>
        <v>44</v>
      </c>
      <c r="BA17" s="113">
        <f ca="1">OFFSET(BA17,0,-1)+1</f>
        <v>45</v>
      </c>
      <c r="BB17" s="113">
        <f ca="1">OFFSET(BB17,0,-1)+1</f>
        <v>46</v>
      </c>
      <c r="BC17" s="113">
        <f ca="1">OFFSET(BC17,0,-1)+1</f>
        <v>47</v>
      </c>
      <c r="BD17" s="113">
        <f ca="1">OFFSET(BD17,0,-1)+1</f>
        <v>48</v>
      </c>
      <c r="BE17" s="114">
        <f ca="1">OFFSET(BE17,0,-1)+1</f>
        <v>49</v>
      </c>
      <c r="BF17" s="114"/>
      <c r="BG17" s="113">
        <f ca="1">OFFSET(BG17,0,-2)+1</f>
        <v>50</v>
      </c>
      <c r="BH17" s="113">
        <f ca="1">OFFSET(BH17,0,-1)+1</f>
        <v>51</v>
      </c>
      <c r="BI17" s="113">
        <f ca="1">OFFSET(BI17,0,-1)+1</f>
        <v>52</v>
      </c>
      <c r="BJ17" s="113">
        <f ca="1">OFFSET(BJ17,0,-1)+1</f>
        <v>53</v>
      </c>
      <c r="BK17" s="113">
        <f ca="1">OFFSET(BK17,0,-1)+1</f>
        <v>54</v>
      </c>
      <c r="BL17" s="114">
        <f ca="1">OFFSET(BL17,0,-1)+1</f>
        <v>55</v>
      </c>
      <c r="BM17" s="114"/>
      <c r="BN17" s="113">
        <f ca="1">OFFSET(BN17,0,-2)+1</f>
        <v>56</v>
      </c>
      <c r="BO17" s="113">
        <f ca="1">OFFSET(BO17,0,-1)+1</f>
        <v>57</v>
      </c>
      <c r="BP17" s="113">
        <f ca="1">OFFSET(BP17,0,-1)+1</f>
        <v>58</v>
      </c>
      <c r="BQ17" s="113">
        <f ca="1">OFFSET(BQ17,0,-1)+1</f>
        <v>59</v>
      </c>
      <c r="BR17" s="113">
        <f ca="1">OFFSET(BR17,0,-1)+1</f>
        <v>60</v>
      </c>
      <c r="BS17" s="114">
        <f ca="1">OFFSET(BS17,0,-1)+1</f>
        <v>61</v>
      </c>
      <c r="BT17" s="114"/>
      <c r="BU17" s="113">
        <f ca="1">OFFSET(BU17,0,-2)+1</f>
        <v>62</v>
      </c>
      <c r="BV17" s="112">
        <f ca="1">OFFSET(BV17,0,-1)</f>
        <v>62</v>
      </c>
      <c r="BW17" s="113">
        <f ca="1">OFFSET(BW17,0,-1)+1</f>
        <v>63</v>
      </c>
    </row>
    <row r="18" spans="1:87" ht="22.5">
      <c r="A18" s="115">
        <v>1</v>
      </c>
      <c r="B18" s="116" t="s">
        <v>5</v>
      </c>
      <c r="C18" s="117"/>
      <c r="D18" s="118" t="str">
        <f>IF('[1]Перечень тарифов'!J21="","","" &amp; '[1]Перечень тарифов'!J21 &amp; "")</f>
        <v>Тариф на водоотведение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 t="s">
        <v>72</v>
      </c>
    </row>
    <row r="19" spans="1:87" ht="22.5">
      <c r="A19" s="120" t="s">
        <v>20</v>
      </c>
      <c r="B19" s="121" t="s">
        <v>73</v>
      </c>
      <c r="C19" s="122"/>
      <c r="D19" s="123" t="str">
        <f>IF('[1]Перечень тарифов'!N21="","","" &amp; '[1]Перечень тарифов'!N21 &amp; "")</f>
        <v>Сургутский муниципальный район, Лянтор (71826105);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45" t="s">
        <v>74</v>
      </c>
    </row>
    <row r="20" spans="1:87" ht="14.25" hidden="1" customHeight="1">
      <c r="A20" s="120" t="s">
        <v>98</v>
      </c>
      <c r="B20" s="124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45"/>
      <c r="CA20" s="5"/>
    </row>
    <row r="21" spans="1:87" ht="33.75">
      <c r="A21" s="120" t="s">
        <v>99</v>
      </c>
      <c r="B21" s="125" t="s">
        <v>75</v>
      </c>
      <c r="C21" s="122"/>
      <c r="D21" s="126" t="s">
        <v>76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45" t="s">
        <v>77</v>
      </c>
      <c r="CA21" s="5"/>
    </row>
    <row r="22" spans="1:87" ht="33.75">
      <c r="A22" s="120" t="s">
        <v>100</v>
      </c>
      <c r="B22" s="127" t="s">
        <v>78</v>
      </c>
      <c r="C22" s="45"/>
      <c r="D22" s="128" t="s">
        <v>79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45" t="s">
        <v>80</v>
      </c>
      <c r="BY22" s="5" t="e">
        <f ca="1">strCheckUnique(BZ22:BZ25)</f>
        <v>#NAME?</v>
      </c>
      <c r="CA22" s="5"/>
    </row>
    <row r="23" spans="1:87" ht="66" customHeight="1">
      <c r="A23" s="120" t="s">
        <v>101</v>
      </c>
      <c r="B23" s="129" t="s">
        <v>76</v>
      </c>
      <c r="C23" s="130"/>
      <c r="D23" s="131">
        <v>61.43</v>
      </c>
      <c r="E23" s="132"/>
      <c r="F23" s="132"/>
      <c r="G23" s="133" t="s">
        <v>27</v>
      </c>
      <c r="H23" s="134" t="s">
        <v>81</v>
      </c>
      <c r="I23" s="133" t="s">
        <v>82</v>
      </c>
      <c r="J23" s="134" t="s">
        <v>81</v>
      </c>
      <c r="K23" s="131">
        <v>165.29</v>
      </c>
      <c r="L23" s="132"/>
      <c r="M23" s="132"/>
      <c r="N23" s="133" t="s">
        <v>83</v>
      </c>
      <c r="O23" s="134" t="s">
        <v>81</v>
      </c>
      <c r="P23" s="133" t="s">
        <v>28</v>
      </c>
      <c r="Q23" s="134" t="s">
        <v>81</v>
      </c>
      <c r="R23" s="131">
        <v>165.29</v>
      </c>
      <c r="S23" s="132"/>
      <c r="T23" s="132"/>
      <c r="U23" s="133" t="s">
        <v>32</v>
      </c>
      <c r="V23" s="134" t="s">
        <v>81</v>
      </c>
      <c r="W23" s="133" t="s">
        <v>84</v>
      </c>
      <c r="X23" s="134" t="s">
        <v>81</v>
      </c>
      <c r="Y23" s="131">
        <v>65.38</v>
      </c>
      <c r="Z23" s="132"/>
      <c r="AA23" s="132"/>
      <c r="AB23" s="133" t="s">
        <v>85</v>
      </c>
      <c r="AC23" s="134" t="s">
        <v>81</v>
      </c>
      <c r="AD23" s="133" t="s">
        <v>33</v>
      </c>
      <c r="AE23" s="134" t="s">
        <v>81</v>
      </c>
      <c r="AF23" s="131">
        <v>65.38</v>
      </c>
      <c r="AG23" s="132"/>
      <c r="AH23" s="132"/>
      <c r="AI23" s="133" t="s">
        <v>34</v>
      </c>
      <c r="AJ23" s="134" t="s">
        <v>81</v>
      </c>
      <c r="AK23" s="133" t="s">
        <v>86</v>
      </c>
      <c r="AL23" s="134" t="s">
        <v>81</v>
      </c>
      <c r="AM23" s="131">
        <v>169.1</v>
      </c>
      <c r="AN23" s="132"/>
      <c r="AO23" s="132"/>
      <c r="AP23" s="133" t="s">
        <v>87</v>
      </c>
      <c r="AQ23" s="134" t="s">
        <v>81</v>
      </c>
      <c r="AR23" s="133" t="s">
        <v>35</v>
      </c>
      <c r="AS23" s="134" t="s">
        <v>81</v>
      </c>
      <c r="AT23" s="131">
        <v>169.1</v>
      </c>
      <c r="AU23" s="132"/>
      <c r="AV23" s="132"/>
      <c r="AW23" s="133" t="s">
        <v>36</v>
      </c>
      <c r="AX23" s="134" t="s">
        <v>81</v>
      </c>
      <c r="AY23" s="133" t="s">
        <v>88</v>
      </c>
      <c r="AZ23" s="134" t="s">
        <v>81</v>
      </c>
      <c r="BA23" s="131">
        <v>70.98</v>
      </c>
      <c r="BB23" s="132"/>
      <c r="BC23" s="132"/>
      <c r="BD23" s="133" t="s">
        <v>89</v>
      </c>
      <c r="BE23" s="134" t="s">
        <v>81</v>
      </c>
      <c r="BF23" s="133" t="s">
        <v>37</v>
      </c>
      <c r="BG23" s="134" t="s">
        <v>81</v>
      </c>
      <c r="BH23" s="131">
        <v>70.98</v>
      </c>
      <c r="BI23" s="132"/>
      <c r="BJ23" s="132"/>
      <c r="BK23" s="133" t="s">
        <v>38</v>
      </c>
      <c r="BL23" s="134" t="s">
        <v>81</v>
      </c>
      <c r="BM23" s="133" t="s">
        <v>90</v>
      </c>
      <c r="BN23" s="134" t="s">
        <v>81</v>
      </c>
      <c r="BO23" s="131">
        <v>176.31</v>
      </c>
      <c r="BP23" s="132"/>
      <c r="BQ23" s="132"/>
      <c r="BR23" s="133" t="s">
        <v>91</v>
      </c>
      <c r="BS23" s="134" t="s">
        <v>81</v>
      </c>
      <c r="BT23" s="133" t="s">
        <v>39</v>
      </c>
      <c r="BU23" s="134" t="s">
        <v>92</v>
      </c>
      <c r="BV23" s="135"/>
      <c r="BW23" s="136" t="s">
        <v>93</v>
      </c>
      <c r="BX23" s="137" t="e">
        <f ca="1">strCheckDate(D24:BV24)</f>
        <v>#NAME?</v>
      </c>
      <c r="BZ23" s="5" t="str">
        <f>IF(B23="","",B23 )</f>
        <v>бед дифференциации</v>
      </c>
      <c r="CA23" s="5"/>
      <c r="CB23" s="5"/>
      <c r="CC23" s="5"/>
    </row>
    <row r="24" spans="1:87" ht="14.25" hidden="1" customHeight="1">
      <c r="A24" s="138"/>
      <c r="B24" s="139"/>
      <c r="C24" s="130"/>
      <c r="D24" s="140"/>
      <c r="E24" s="141"/>
      <c r="F24" s="142" t="str">
        <f>G23 &amp; "-" &amp; I23</f>
        <v>01.01.2023-30.06.2023</v>
      </c>
      <c r="G24" s="133"/>
      <c r="H24" s="134"/>
      <c r="I24" s="143"/>
      <c r="J24" s="134"/>
      <c r="K24" s="140"/>
      <c r="L24" s="141"/>
      <c r="M24" s="142" t="str">
        <f>N23 &amp; "-" &amp; P23</f>
        <v>01.07.2023-31.12.2023</v>
      </c>
      <c r="N24" s="133"/>
      <c r="O24" s="134"/>
      <c r="P24" s="143"/>
      <c r="Q24" s="134"/>
      <c r="R24" s="140"/>
      <c r="S24" s="141"/>
      <c r="T24" s="142" t="str">
        <f>U23 &amp; "-" &amp; W23</f>
        <v>01.01.2024-30.06.2024</v>
      </c>
      <c r="U24" s="133"/>
      <c r="V24" s="134"/>
      <c r="W24" s="143"/>
      <c r="X24" s="134"/>
      <c r="Y24" s="140"/>
      <c r="Z24" s="141"/>
      <c r="AA24" s="142" t="str">
        <f>AB23 &amp; "-" &amp; AD23</f>
        <v>01.07.2024-31.12.2024</v>
      </c>
      <c r="AB24" s="133"/>
      <c r="AC24" s="134"/>
      <c r="AD24" s="143"/>
      <c r="AE24" s="134"/>
      <c r="AF24" s="140"/>
      <c r="AG24" s="141"/>
      <c r="AH24" s="142" t="str">
        <f>AI23 &amp; "-" &amp; AK23</f>
        <v>01.01.2025-30.06.2025</v>
      </c>
      <c r="AI24" s="133"/>
      <c r="AJ24" s="134"/>
      <c r="AK24" s="143"/>
      <c r="AL24" s="134"/>
      <c r="AM24" s="140"/>
      <c r="AN24" s="141"/>
      <c r="AO24" s="142" t="str">
        <f>AP23 &amp; "-" &amp; AR23</f>
        <v>01.07.2025-31.12.2025</v>
      </c>
      <c r="AP24" s="133"/>
      <c r="AQ24" s="134"/>
      <c r="AR24" s="143"/>
      <c r="AS24" s="134"/>
      <c r="AT24" s="140"/>
      <c r="AU24" s="141"/>
      <c r="AV24" s="142" t="str">
        <f>AW23 &amp; "-" &amp; AY23</f>
        <v>01.01.2026-30.06.2026</v>
      </c>
      <c r="AW24" s="133"/>
      <c r="AX24" s="134"/>
      <c r="AY24" s="143"/>
      <c r="AZ24" s="134"/>
      <c r="BA24" s="140"/>
      <c r="BB24" s="141"/>
      <c r="BC24" s="142" t="str">
        <f>BD23 &amp; "-" &amp; BF23</f>
        <v>01.07.2026-31.12.2026</v>
      </c>
      <c r="BD24" s="133"/>
      <c r="BE24" s="134"/>
      <c r="BF24" s="143"/>
      <c r="BG24" s="134"/>
      <c r="BH24" s="140"/>
      <c r="BI24" s="141"/>
      <c r="BJ24" s="142" t="str">
        <f>BK23 &amp; "-" &amp; BM23</f>
        <v>01.01.2027-30.06.2027</v>
      </c>
      <c r="BK24" s="133"/>
      <c r="BL24" s="134"/>
      <c r="BM24" s="143"/>
      <c r="BN24" s="134"/>
      <c r="BO24" s="140"/>
      <c r="BP24" s="141"/>
      <c r="BQ24" s="142" t="str">
        <f>BR23 &amp; "-" &amp; BT23</f>
        <v>01.07.2027-31.12.2027</v>
      </c>
      <c r="BR24" s="133"/>
      <c r="BS24" s="134"/>
      <c r="BT24" s="143"/>
      <c r="BU24" s="134"/>
      <c r="BV24" s="135"/>
      <c r="BW24" s="144"/>
      <c r="CA24" s="5"/>
    </row>
    <row r="25" spans="1:87" s="154" customFormat="1" ht="15" customHeight="1">
      <c r="A25" s="145"/>
      <c r="B25" s="146" t="s">
        <v>94</v>
      </c>
      <c r="C25" s="147"/>
      <c r="D25" s="148"/>
      <c r="E25" s="148"/>
      <c r="F25" s="148"/>
      <c r="G25" s="149"/>
      <c r="H25" s="150"/>
      <c r="I25" s="150"/>
      <c r="J25" s="150"/>
      <c r="K25" s="148"/>
      <c r="L25" s="148"/>
      <c r="M25" s="148"/>
      <c r="N25" s="149"/>
      <c r="O25" s="150"/>
      <c r="P25" s="150"/>
      <c r="Q25" s="150"/>
      <c r="R25" s="148"/>
      <c r="S25" s="148"/>
      <c r="T25" s="148"/>
      <c r="U25" s="149"/>
      <c r="V25" s="150"/>
      <c r="W25" s="150"/>
      <c r="X25" s="150"/>
      <c r="Y25" s="148"/>
      <c r="Z25" s="148"/>
      <c r="AA25" s="148"/>
      <c r="AB25" s="149"/>
      <c r="AC25" s="150"/>
      <c r="AD25" s="150"/>
      <c r="AE25" s="150"/>
      <c r="AF25" s="148"/>
      <c r="AG25" s="148"/>
      <c r="AH25" s="148"/>
      <c r="AI25" s="149"/>
      <c r="AJ25" s="150"/>
      <c r="AK25" s="150"/>
      <c r="AL25" s="150"/>
      <c r="AM25" s="148"/>
      <c r="AN25" s="148"/>
      <c r="AO25" s="148"/>
      <c r="AP25" s="149"/>
      <c r="AQ25" s="150"/>
      <c r="AR25" s="150"/>
      <c r="AS25" s="150"/>
      <c r="AT25" s="148"/>
      <c r="AU25" s="148"/>
      <c r="AV25" s="148"/>
      <c r="AW25" s="149"/>
      <c r="AX25" s="150"/>
      <c r="AY25" s="150"/>
      <c r="AZ25" s="150"/>
      <c r="BA25" s="148"/>
      <c r="BB25" s="148"/>
      <c r="BC25" s="148"/>
      <c r="BD25" s="149"/>
      <c r="BE25" s="150"/>
      <c r="BF25" s="150"/>
      <c r="BG25" s="150"/>
      <c r="BH25" s="148"/>
      <c r="BI25" s="148"/>
      <c r="BJ25" s="148"/>
      <c r="BK25" s="149"/>
      <c r="BL25" s="150"/>
      <c r="BM25" s="150"/>
      <c r="BN25" s="150"/>
      <c r="BO25" s="148"/>
      <c r="BP25" s="148"/>
      <c r="BQ25" s="148"/>
      <c r="BR25" s="149"/>
      <c r="BS25" s="150"/>
      <c r="BT25" s="150"/>
      <c r="BU25" s="150"/>
      <c r="BV25" s="151"/>
      <c r="BW25" s="152"/>
      <c r="BX25" s="153"/>
      <c r="BY25" s="153"/>
      <c r="BZ25" s="153"/>
      <c r="CA25" s="5"/>
      <c r="CB25" s="153"/>
      <c r="CC25" s="77"/>
      <c r="CD25" s="77"/>
      <c r="CE25" s="77"/>
      <c r="CF25" s="77"/>
      <c r="CG25" s="77"/>
      <c r="CH25" s="77"/>
      <c r="CI25" s="4"/>
    </row>
    <row r="26" spans="1:87" s="154" customFormat="1" ht="15" customHeight="1">
      <c r="A26" s="145"/>
      <c r="B26" s="155" t="s">
        <v>95</v>
      </c>
      <c r="C26" s="147"/>
      <c r="D26" s="148"/>
      <c r="E26" s="148"/>
      <c r="F26" s="148"/>
      <c r="G26" s="149"/>
      <c r="H26" s="150"/>
      <c r="I26" s="150"/>
      <c r="J26" s="147"/>
      <c r="K26" s="148"/>
      <c r="L26" s="148"/>
      <c r="M26" s="148"/>
      <c r="N26" s="149"/>
      <c r="O26" s="150"/>
      <c r="P26" s="150"/>
      <c r="Q26" s="147"/>
      <c r="R26" s="148"/>
      <c r="S26" s="148"/>
      <c r="T26" s="148"/>
      <c r="U26" s="149"/>
      <c r="V26" s="150"/>
      <c r="W26" s="150"/>
      <c r="X26" s="147"/>
      <c r="Y26" s="148"/>
      <c r="Z26" s="148"/>
      <c r="AA26" s="148"/>
      <c r="AB26" s="149"/>
      <c r="AC26" s="150"/>
      <c r="AD26" s="150"/>
      <c r="AE26" s="147"/>
      <c r="AF26" s="148"/>
      <c r="AG26" s="148"/>
      <c r="AH26" s="148"/>
      <c r="AI26" s="149"/>
      <c r="AJ26" s="150"/>
      <c r="AK26" s="150"/>
      <c r="AL26" s="147"/>
      <c r="AM26" s="148"/>
      <c r="AN26" s="148"/>
      <c r="AO26" s="148"/>
      <c r="AP26" s="149"/>
      <c r="AQ26" s="150"/>
      <c r="AR26" s="150"/>
      <c r="AS26" s="147"/>
      <c r="AT26" s="148"/>
      <c r="AU26" s="148"/>
      <c r="AV26" s="148"/>
      <c r="AW26" s="149"/>
      <c r="AX26" s="150"/>
      <c r="AY26" s="150"/>
      <c r="AZ26" s="147"/>
      <c r="BA26" s="148"/>
      <c r="BB26" s="148"/>
      <c r="BC26" s="148"/>
      <c r="BD26" s="149"/>
      <c r="BE26" s="150"/>
      <c r="BF26" s="150"/>
      <c r="BG26" s="147"/>
      <c r="BH26" s="148"/>
      <c r="BI26" s="148"/>
      <c r="BJ26" s="148"/>
      <c r="BK26" s="149"/>
      <c r="BL26" s="150"/>
      <c r="BM26" s="150"/>
      <c r="BN26" s="147"/>
      <c r="BO26" s="148"/>
      <c r="BP26" s="148"/>
      <c r="BQ26" s="148"/>
      <c r="BR26" s="149"/>
      <c r="BS26" s="150"/>
      <c r="BT26" s="150"/>
      <c r="BU26" s="147"/>
      <c r="BV26" s="150"/>
      <c r="BW26" s="151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</row>
    <row r="27" spans="1:87" s="154" customFormat="1" ht="15" customHeight="1">
      <c r="A27" s="145"/>
      <c r="B27" s="156" t="s">
        <v>96</v>
      </c>
      <c r="C27" s="147"/>
      <c r="D27" s="148"/>
      <c r="E27" s="148"/>
      <c r="F27" s="148"/>
      <c r="G27" s="149"/>
      <c r="H27" s="150"/>
      <c r="I27" s="150"/>
      <c r="J27" s="147"/>
      <c r="K27" s="148"/>
      <c r="L27" s="148"/>
      <c r="M27" s="148"/>
      <c r="N27" s="149"/>
      <c r="O27" s="150"/>
      <c r="P27" s="150"/>
      <c r="Q27" s="147"/>
      <c r="R27" s="148"/>
      <c r="S27" s="148"/>
      <c r="T27" s="148"/>
      <c r="U27" s="149"/>
      <c r="V27" s="150"/>
      <c r="W27" s="150"/>
      <c r="X27" s="147"/>
      <c r="Y27" s="148"/>
      <c r="Z27" s="148"/>
      <c r="AA27" s="148"/>
      <c r="AB27" s="149"/>
      <c r="AC27" s="150"/>
      <c r="AD27" s="150"/>
      <c r="AE27" s="147"/>
      <c r="AF27" s="148"/>
      <c r="AG27" s="148"/>
      <c r="AH27" s="148"/>
      <c r="AI27" s="149"/>
      <c r="AJ27" s="150"/>
      <c r="AK27" s="150"/>
      <c r="AL27" s="147"/>
      <c r="AM27" s="148"/>
      <c r="AN27" s="148"/>
      <c r="AO27" s="148"/>
      <c r="AP27" s="149"/>
      <c r="AQ27" s="150"/>
      <c r="AR27" s="150"/>
      <c r="AS27" s="147"/>
      <c r="AT27" s="148"/>
      <c r="AU27" s="148"/>
      <c r="AV27" s="148"/>
      <c r="AW27" s="149"/>
      <c r="AX27" s="150"/>
      <c r="AY27" s="150"/>
      <c r="AZ27" s="147"/>
      <c r="BA27" s="148"/>
      <c r="BB27" s="148"/>
      <c r="BC27" s="148"/>
      <c r="BD27" s="149"/>
      <c r="BE27" s="150"/>
      <c r="BF27" s="150"/>
      <c r="BG27" s="147"/>
      <c r="BH27" s="148"/>
      <c r="BI27" s="148"/>
      <c r="BJ27" s="148"/>
      <c r="BK27" s="149"/>
      <c r="BL27" s="150"/>
      <c r="BM27" s="150"/>
      <c r="BN27" s="147"/>
      <c r="BO27" s="148"/>
      <c r="BP27" s="148"/>
      <c r="BQ27" s="148"/>
      <c r="BR27" s="149"/>
      <c r="BS27" s="150"/>
      <c r="BT27" s="150"/>
      <c r="BU27" s="147"/>
      <c r="BV27" s="150"/>
      <c r="BW27" s="151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</row>
    <row r="28" spans="1:87" ht="3" customHeight="1"/>
    <row r="29" spans="1:87" ht="48.95" customHeight="1">
      <c r="A29" s="157">
        <v>1</v>
      </c>
      <c r="B29" s="76" t="s">
        <v>97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</row>
  </sheetData>
  <mergeCells count="130">
    <mergeCell ref="BU23:BU24"/>
    <mergeCell ref="BW23:BW25"/>
    <mergeCell ref="B29:BV29"/>
    <mergeCell ref="BL23:BL24"/>
    <mergeCell ref="BM23:BM24"/>
    <mergeCell ref="BN23:BN24"/>
    <mergeCell ref="BR23:BR24"/>
    <mergeCell ref="BS23:BS24"/>
    <mergeCell ref="BT23:BT24"/>
    <mergeCell ref="AZ23:AZ24"/>
    <mergeCell ref="BD23:BD24"/>
    <mergeCell ref="BE23:BE24"/>
    <mergeCell ref="BF23:BF24"/>
    <mergeCell ref="BG23:BG24"/>
    <mergeCell ref="BK23:BK24"/>
    <mergeCell ref="AQ23:AQ24"/>
    <mergeCell ref="AR23:AR24"/>
    <mergeCell ref="AS23:AS24"/>
    <mergeCell ref="AW23:AW24"/>
    <mergeCell ref="AX23:AX24"/>
    <mergeCell ref="AY23:AY24"/>
    <mergeCell ref="AE23:AE24"/>
    <mergeCell ref="AI23:AI24"/>
    <mergeCell ref="AJ23:AJ24"/>
    <mergeCell ref="AK23:AK24"/>
    <mergeCell ref="AL23:AL24"/>
    <mergeCell ref="AP23:AP24"/>
    <mergeCell ref="V23:V24"/>
    <mergeCell ref="W23:W24"/>
    <mergeCell ref="X23:X24"/>
    <mergeCell ref="AB23:AB24"/>
    <mergeCell ref="AC23:AC24"/>
    <mergeCell ref="AD23:AD24"/>
    <mergeCell ref="J23:J24"/>
    <mergeCell ref="N23:N24"/>
    <mergeCell ref="O23:O24"/>
    <mergeCell ref="P23:P24"/>
    <mergeCell ref="Q23:Q24"/>
    <mergeCell ref="U23:U24"/>
    <mergeCell ref="D21:BV21"/>
    <mergeCell ref="D22:BV22"/>
    <mergeCell ref="C23:C24"/>
    <mergeCell ref="G23:G24"/>
    <mergeCell ref="H23:H24"/>
    <mergeCell ref="I23:I24"/>
    <mergeCell ref="AX17:AY17"/>
    <mergeCell ref="BE17:BF17"/>
    <mergeCell ref="BL17:BM17"/>
    <mergeCell ref="BS17:BT17"/>
    <mergeCell ref="D18:BV18"/>
    <mergeCell ref="D19:BV19"/>
    <mergeCell ref="D20:BV20"/>
    <mergeCell ref="AX16:AY16"/>
    <mergeCell ref="BE16:BF16"/>
    <mergeCell ref="BL16:BM16"/>
    <mergeCell ref="BS16:BT16"/>
    <mergeCell ref="H17:I17"/>
    <mergeCell ref="O17:P17"/>
    <mergeCell ref="V17:W17"/>
    <mergeCell ref="AC17:AD17"/>
    <mergeCell ref="AJ17:AK17"/>
    <mergeCell ref="AQ17:AR17"/>
    <mergeCell ref="H16:I16"/>
    <mergeCell ref="O16:P16"/>
    <mergeCell ref="V16:W16"/>
    <mergeCell ref="AC16:AD16"/>
    <mergeCell ref="AJ16:AK16"/>
    <mergeCell ref="AQ16:AR16"/>
    <mergeCell ref="AU15:AV15"/>
    <mergeCell ref="AW15:AY15"/>
    <mergeCell ref="BB15:BC15"/>
    <mergeCell ref="BD15:BF15"/>
    <mergeCell ref="BI15:BJ15"/>
    <mergeCell ref="BK15:BM15"/>
    <mergeCell ref="BU14:BU16"/>
    <mergeCell ref="BV14:BV16"/>
    <mergeCell ref="E15:F15"/>
    <mergeCell ref="G15:I15"/>
    <mergeCell ref="L15:M15"/>
    <mergeCell ref="N15:P15"/>
    <mergeCell ref="S15:T15"/>
    <mergeCell ref="U15:W15"/>
    <mergeCell ref="Z15:AA15"/>
    <mergeCell ref="AB15:AD15"/>
    <mergeCell ref="AZ14:AZ16"/>
    <mergeCell ref="BA14:BF14"/>
    <mergeCell ref="BG14:BG16"/>
    <mergeCell ref="BH14:BM14"/>
    <mergeCell ref="BN14:BN16"/>
    <mergeCell ref="BO14:BT14"/>
    <mergeCell ref="BP15:BQ15"/>
    <mergeCell ref="BR15:BT15"/>
    <mergeCell ref="AE14:AE16"/>
    <mergeCell ref="AF14:AK14"/>
    <mergeCell ref="AL14:AL16"/>
    <mergeCell ref="AM14:AR14"/>
    <mergeCell ref="AS14:AS16"/>
    <mergeCell ref="AT14:AY14"/>
    <mergeCell ref="AG15:AH15"/>
    <mergeCell ref="AI15:AK15"/>
    <mergeCell ref="AN15:AO15"/>
    <mergeCell ref="AP15:AR15"/>
    <mergeCell ref="J14:J16"/>
    <mergeCell ref="K14:P14"/>
    <mergeCell ref="Q14:Q16"/>
    <mergeCell ref="R14:W14"/>
    <mergeCell ref="X14:X16"/>
    <mergeCell ref="Y14:AD14"/>
    <mergeCell ref="AT12:AZ12"/>
    <mergeCell ref="BA12:BG12"/>
    <mergeCell ref="BH12:BN12"/>
    <mergeCell ref="BO12:BU12"/>
    <mergeCell ref="A13:BV13"/>
    <mergeCell ref="BW13:BW16"/>
    <mergeCell ref="A14:A16"/>
    <mergeCell ref="B14:B16"/>
    <mergeCell ref="C14:C16"/>
    <mergeCell ref="D14:I14"/>
    <mergeCell ref="D12:J12"/>
    <mergeCell ref="K12:Q12"/>
    <mergeCell ref="R12:X12"/>
    <mergeCell ref="Y12:AE12"/>
    <mergeCell ref="AF12:AL12"/>
    <mergeCell ref="AM12:AS12"/>
    <mergeCell ref="A5:J5"/>
    <mergeCell ref="D7:BV7"/>
    <mergeCell ref="D8:BV8"/>
    <mergeCell ref="D9:BV9"/>
    <mergeCell ref="D10:BV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 R23 Y23 AF23 AM23 AT23 BA23 BH23 BO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V23:V24 X23:X24 AC23:AC24 AE23:AE24 AJ23:AJ24 AL23:AL24 AQ23:AQ24 AS23:AS24 AX23:AX24 AZ23:AZ24 BE23:BE24 BG23:BG24 BL23:BL24 BN23:BN24 BS23:BS24 BU23:BU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U23 W23:W24 AB23 AD23:AD24 AI23 AK23:AK24 AP23 AR23:AR24 AW23 AY23:AY24 BD23 BF23:BF24 BK23 BM23:BM24 BR23 BT23:B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qref="H25:H27 O25:O27 V25:V27 AC25:AC27 AJ25:AJ27 AQ25:AQ27 AX25:AX27 BE25:BE27 BL25:BL27 BS25:BS27"/>
    <dataValidation type="list" allowBlank="1" showInputMessage="1" showErrorMessage="1" errorTitle="Ошибка" error="Выберите значение из списка" sqref="D22 K22 R22 Y22 AF22 AM22 AT22 BA22 BH22 BO22">
      <formula1>kind_of_cons</formula1>
    </dataValidation>
    <dataValidation allowBlank="1" promptTitle="checkPeriodRange" sqref="F24 M24 T24 AA24 AH24 AO24 AV24 BC24 BJ24 BQ24"/>
    <dataValidation type="textLength" operator="lessThanOrEqual" allowBlank="1" showInputMessage="1" showErrorMessage="1" errorTitle="Ошибка" error="Допускается ввод не более 900 символов!" sqref="BW6 BW8:BW9 D21:BV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3.12.1</vt:lpstr>
      <vt:lpstr>Форма 3.12.2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2022-05-06T10:04:20Z</dcterms:modified>
</cp:coreProperties>
</file>