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1.11.1" sheetId="2" r:id="rId1"/>
    <sheet name="Форма 1.11.2." sheetId="1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F47" i="2"/>
  <c r="E47"/>
  <c r="F40"/>
  <c r="E40"/>
  <c r="F33"/>
  <c r="E33"/>
  <c r="F26"/>
  <c r="E26"/>
  <c r="F17"/>
  <c r="E17"/>
  <c r="F8"/>
  <c r="E8"/>
  <c r="F7"/>
  <c r="E7"/>
  <c r="EC24" i="1"/>
  <c r="DO24"/>
  <c r="DA24"/>
  <c r="CM24"/>
  <c r="BY24"/>
  <c r="BK24"/>
  <c r="AW24"/>
  <c r="AI24"/>
  <c r="U24"/>
  <c r="G24"/>
  <c r="ER23"/>
  <c r="D19"/>
  <c r="D18"/>
  <c r="C17"/>
  <c r="D17" s="1"/>
  <c r="E17" s="1"/>
  <c r="F17" s="1"/>
  <c r="G17" s="1"/>
  <c r="H17" s="1"/>
  <c r="I17" s="1"/>
  <c r="J17" s="1"/>
  <c r="K17" s="1"/>
  <c r="L17" s="1"/>
  <c r="M17" s="1"/>
  <c r="N17" s="1"/>
  <c r="O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G17" s="1"/>
  <c r="BH17" s="1"/>
  <c r="BI17" s="1"/>
  <c r="BJ17" s="1"/>
  <c r="BK17" s="1"/>
  <c r="BL17" s="1"/>
  <c r="BM17" s="1"/>
  <c r="BN17" s="1"/>
  <c r="BO17" s="1"/>
  <c r="BP17" s="1"/>
  <c r="BQ17" s="1"/>
  <c r="BR17" s="1"/>
  <c r="BS17" s="1"/>
  <c r="BU17" s="1"/>
  <c r="BV17" s="1"/>
  <c r="BW17" s="1"/>
  <c r="BX17" s="1"/>
  <c r="BY17" s="1"/>
  <c r="BZ17" s="1"/>
  <c r="CA17" s="1"/>
  <c r="CB17" s="1"/>
  <c r="CC17" s="1"/>
  <c r="CD17" s="1"/>
  <c r="CE17" s="1"/>
  <c r="CF17" s="1"/>
  <c r="CG17" s="1"/>
  <c r="CI17" s="1"/>
  <c r="CJ17" s="1"/>
  <c r="CK17" s="1"/>
  <c r="CL17" s="1"/>
  <c r="CM17" s="1"/>
  <c r="CN17" s="1"/>
  <c r="CO17" s="1"/>
  <c r="CP17" s="1"/>
  <c r="CQ17" s="1"/>
  <c r="CR17" s="1"/>
  <c r="CS17" s="1"/>
  <c r="CT17" s="1"/>
  <c r="CU17" s="1"/>
  <c r="CW17" s="1"/>
  <c r="CX17" s="1"/>
  <c r="CY17" s="1"/>
  <c r="CZ17" s="1"/>
  <c r="DA17" s="1"/>
  <c r="DB17" s="1"/>
  <c r="DC17" s="1"/>
  <c r="DD17" s="1"/>
  <c r="DE17" s="1"/>
  <c r="DF17" s="1"/>
  <c r="DG17" s="1"/>
  <c r="DH17" s="1"/>
  <c r="DI17" s="1"/>
  <c r="DK17" s="1"/>
  <c r="DL17" s="1"/>
  <c r="DM17" s="1"/>
  <c r="DN17" s="1"/>
  <c r="DO17" s="1"/>
  <c r="DP17" s="1"/>
  <c r="DQ17" s="1"/>
  <c r="DR17" s="1"/>
  <c r="DS17" s="1"/>
  <c r="DT17" s="1"/>
  <c r="DU17" s="1"/>
  <c r="DV17" s="1"/>
  <c r="DW17" s="1"/>
  <c r="DY17" s="1"/>
  <c r="DZ17" s="1"/>
  <c r="EA17" s="1"/>
  <c r="EB17" s="1"/>
  <c r="EC17" s="1"/>
  <c r="ED17" s="1"/>
  <c r="EE17" s="1"/>
  <c r="EF17" s="1"/>
  <c r="EG17" s="1"/>
  <c r="EH17" s="1"/>
  <c r="EI17" s="1"/>
  <c r="EJ17" s="1"/>
  <c r="EK17" s="1"/>
  <c r="EM17" s="1"/>
  <c r="EN17" s="1"/>
  <c r="EO17" s="1"/>
  <c r="E9"/>
  <c r="B9"/>
  <c r="E8"/>
  <c r="B8"/>
  <c r="EP23"/>
  <c r="EQ22"/>
</calcChain>
</file>

<file path=xl/sharedStrings.xml><?xml version="1.0" encoding="utf-8"?>
<sst xmlns="http://schemas.openxmlformats.org/spreadsheetml/2006/main" count="422" uniqueCount="106">
  <si>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</si>
  <si>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</si>
  <si>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</si>
  <si>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</si>
  <si>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</si>
  <si>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</si>
  <si>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</si>
  <si>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</si>
  <si>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</si>
  <si>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</si>
  <si>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</si>
  <si>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</si>
  <si>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</si>
  <si>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</si>
  <si>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</si>
  <si>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</si>
  <si>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</si>
  <si>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</si>
  <si>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</si>
  <si>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</si>
  <si>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</si>
  <si>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</si>
  <si>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</si>
  <si>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</si>
  <si>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</si>
  <si>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</si>
  <si>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</si>
  <si>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</si>
  <si>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</si>
  <si>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</si>
  <si>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</si>
  <si>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</si>
  <si>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</si>
  <si>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</si>
  <si>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</si>
  <si>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01.01.2023</t>
  </si>
  <si>
    <t>да</t>
  </si>
  <si>
    <t>30.06.2023</t>
  </si>
  <si>
    <t>01.07.2023</t>
  </si>
  <si>
    <t>31.12.2023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</si>
  <si>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</si>
  <si>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</si>
  <si>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</si>
  <si>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</si>
  <si>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</si>
  <si>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</si>
  <si>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</si>
  <si>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t>31.12.2025</t>
  </si>
  <si>
    <t>01.01.2026</t>
  </si>
  <si>
    <t>30.06.2026</t>
  </si>
  <si>
    <t>01.07.2026</t>
  </si>
  <si>
    <t>31.12.2026</t>
  </si>
  <si>
    <t>01.01.2027</t>
  </si>
  <si>
    <t>30.06.2027</t>
  </si>
  <si>
    <t>01.07.2027</t>
  </si>
  <si>
    <t>31.12.2027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</si>
  <si>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</si>
  <si>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</si>
  <si>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</si>
  <si>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</si>
  <si>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</si>
  <si>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</si>
  <si>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</t>
  </si>
  <si>
    <t>1.1.1</t>
  </si>
  <si>
    <t>1.1.1.1</t>
  </si>
  <si>
    <t>1.1.1.1.1</t>
  </si>
  <si>
    <t>1.1.1.1.1.1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</si>
  <si>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</si>
  <si>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</si>
  <si>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</si>
  <si>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</si>
  <si>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</si>
  <si>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</si>
  <si>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</si>
  <si>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</si>
  <si>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</si>
  <si>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</si>
  <si>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</si>
  <si>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</si>
  <si>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</si>
  <si>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</si>
  <si>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</si>
  <si>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</si>
  <si>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</si>
  <si>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</si>
  <si>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</si>
  <si>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</si>
  <si>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</si>
  <si>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</si>
  <si>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</si>
  <si>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https://portal.eias.ru/Portal/DownloadPage.aspx?type=12&amp;guid=999d7391-355e-45dd-8257-c3a2aeb53186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</si>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</sst>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b/>
      <u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6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16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right" vertical="center" wrapText="1" indent="1"/>
    </xf>
    <xf numFmtId="0" fontId="10" fillId="0" borderId="4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7" xfId="8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1" applyFont="1" applyFill="1" applyBorder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4" fillId="4" borderId="5" xfId="0" applyNumberFormat="1" applyFont="1" applyFill="1" applyBorder="1" applyAlignment="1" applyProtection="1">
      <alignment horizontal="left" vertical="center" indent="6"/>
    </xf>
    <xf numFmtId="49" fontId="17" fillId="4" borderId="5" xfId="4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14" fillId="4" borderId="5" xfId="0" applyNumberFormat="1" applyFont="1" applyFill="1" applyBorder="1" applyAlignment="1" applyProtection="1">
      <alignment horizontal="left" vertical="center" indent="5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8" fillId="4" borderId="11" xfId="0" applyNumberFormat="1" applyFont="1" applyFill="1" applyBorder="1" applyAlignment="1" applyProtection="1">
      <alignment horizontal="center" vertical="center"/>
    </xf>
    <xf numFmtId="49" fontId="14" fillId="4" borderId="4" xfId="0" applyNumberFormat="1" applyFont="1" applyFill="1" applyBorder="1" applyAlignment="1" applyProtection="1">
      <alignment horizontal="left" vertical="center" indent="4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14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3" fillId="0" borderId="1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9" fillId="0" borderId="4" xfId="4" applyNumberFormat="1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5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20" fillId="0" borderId="0" xfId="1" applyFont="1" applyFill="1" applyAlignment="1" applyProtection="1">
      <alignment vertical="center" wrapText="1"/>
    </xf>
    <xf numFmtId="0" fontId="21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21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5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12" fillId="0" borderId="0" xfId="4" applyNumberFormat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</xf>
    <xf numFmtId="0" fontId="0" fillId="0" borderId="8" xfId="8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0" fillId="0" borderId="10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1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49" fontId="15" fillId="2" borderId="0" xfId="8" applyNumberFormat="1" applyFont="1" applyFill="1" applyBorder="1" applyAlignment="1" applyProtection="1">
      <alignment horizontal="center" vertical="center" wrapText="1"/>
    </xf>
    <xf numFmtId="49" fontId="15" fillId="2" borderId="5" xfId="8" applyNumberFormat="1" applyFont="1" applyFill="1" applyBorder="1" applyAlignment="1" applyProtection="1">
      <alignment horizontal="center" vertical="center" wrapText="1"/>
    </xf>
    <xf numFmtId="49" fontId="3" fillId="0" borderId="0" xfId="10" applyNumberFormat="1" applyFont="1">
      <alignment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0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16" fillId="5" borderId="2" xfId="9" applyNumberFormat="1" applyFill="1" applyBorder="1" applyAlignment="1" applyProtection="1">
      <alignment horizontal="left" vertical="center" wrapText="1"/>
      <protection locked="0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9" xfId="1" applyFont="1" applyFill="1" applyBorder="1" applyAlignment="1" applyProtection="1">
      <alignment horizontal="left" vertical="center" wrapText="1"/>
    </xf>
    <xf numFmtId="0" fontId="17" fillId="0" borderId="9" xfId="1" applyFont="1" applyFill="1" applyBorder="1" applyAlignment="1" applyProtection="1">
      <alignment horizontal="left" vertical="center" wrapText="1"/>
    </xf>
    <xf numFmtId="0" fontId="17" fillId="0" borderId="10" xfId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/>
    </xf>
    <xf numFmtId="0" fontId="21" fillId="2" borderId="13" xfId="1" applyFont="1" applyFill="1" applyBorder="1" applyAlignment="1" applyProtection="1">
      <alignment horizontal="center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2" xfId="9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49" fontId="0" fillId="6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</xf>
    <xf numFmtId="0" fontId="3" fillId="4" borderId="11" xfId="1" applyFont="1" applyFill="1" applyBorder="1" applyAlignment="1" applyProtection="1">
      <alignment vertical="center" wrapText="1"/>
    </xf>
    <xf numFmtId="49" fontId="14" fillId="4" borderId="5" xfId="10" applyFont="1" applyFill="1" applyBorder="1" applyAlignment="1" applyProtection="1">
      <alignment horizontal="left" vertical="center"/>
    </xf>
    <xf numFmtId="49" fontId="14" fillId="4" borderId="5" xfId="10" applyFont="1" applyFill="1" applyBorder="1" applyAlignment="1" applyProtection="1">
      <alignment horizontal="left" vertical="center" indent="2"/>
    </xf>
    <xf numFmtId="49" fontId="22" fillId="4" borderId="1" xfId="10" applyFont="1" applyFill="1" applyBorder="1" applyAlignment="1" applyProtection="1">
      <alignment horizontal="center"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49" fontId="16" fillId="6" borderId="2" xfId="9" applyNumberFormat="1" applyFont="1" applyFill="1" applyBorder="1" applyAlignment="1" applyProtection="1">
      <alignment horizontal="left" vertical="center" wrapText="1"/>
      <protection locked="0"/>
    </xf>
    <xf numFmtId="4" fontId="0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14" fillId="4" borderId="5" xfId="10" applyFont="1" applyFill="1" applyBorder="1" applyAlignment="1" applyProtection="1">
      <alignment horizontal="left" vertical="center" indent="3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9" xfId="1" applyNumberFormat="1" applyFont="1" applyFill="1" applyBorder="1" applyAlignment="1" applyProtection="1">
      <alignment horizontal="center" vertical="center" wrapText="1"/>
    </xf>
    <xf numFmtId="49" fontId="0" fillId="2" borderId="10" xfId="1" applyNumberFormat="1" applyFont="1" applyFill="1" applyBorder="1" applyAlignment="1" applyProtection="1">
      <alignment horizontal="center" vertical="center" wrapText="1"/>
    </xf>
    <xf numFmtId="49" fontId="3" fillId="0" borderId="0" xfId="10">
      <alignment vertical="top"/>
    </xf>
    <xf numFmtId="49" fontId="3" fillId="0" borderId="7" xfId="10" applyBorder="1">
      <alignment vertical="top"/>
    </xf>
    <xf numFmtId="49" fontId="4" fillId="0" borderId="0" xfId="10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39</xdr:row>
      <xdr:rowOff>0</xdr:rowOff>
    </xdr:from>
    <xdr:to>
      <xdr:col>8</xdr:col>
      <xdr:colOff>228600</xdr:colOff>
      <xdr:row>39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222671" y="10055679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114</xdr:col>
      <xdr:colOff>38100</xdr:colOff>
      <xdr:row>22</xdr:row>
      <xdr:rowOff>0</xdr:rowOff>
    </xdr:from>
    <xdr:to>
      <xdr:col>114</xdr:col>
      <xdr:colOff>228600</xdr:colOff>
      <xdr:row>22</xdr:row>
      <xdr:rowOff>500062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663350" y="4274344"/>
          <a:ext cx="190500" cy="500062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143</xdr:col>
      <xdr:colOff>0</xdr:colOff>
      <xdr:row>3</xdr:row>
      <xdr:rowOff>9525</xdr:rowOff>
    </xdr:from>
    <xdr:to>
      <xdr:col>143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61602938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3</xdr:row>
      <xdr:rowOff>9525</xdr:rowOff>
    </xdr:from>
    <xdr:to>
      <xdr:col>14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7705725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145</xdr:col>
      <xdr:colOff>38100</xdr:colOff>
      <xdr:row>27</xdr:row>
      <xdr:rowOff>0</xdr:rowOff>
    </xdr:from>
    <xdr:to>
      <xdr:col>145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69665850" y="5405438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145</xdr:col>
      <xdr:colOff>38100</xdr:colOff>
      <xdr:row>27</xdr:row>
      <xdr:rowOff>0</xdr:rowOff>
    </xdr:from>
    <xdr:to>
      <xdr:col>145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69665850" y="5405438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145</xdr:col>
      <xdr:colOff>38100</xdr:colOff>
      <xdr:row>27</xdr:row>
      <xdr:rowOff>0</xdr:rowOff>
    </xdr:from>
    <xdr:to>
      <xdr:col>145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69665850" y="5405438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1</xdr:row>
      <xdr:rowOff>9525</xdr:rowOff>
    </xdr:from>
    <xdr:to>
      <xdr:col>28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3670756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1</xdr:row>
      <xdr:rowOff>9525</xdr:rowOff>
    </xdr:from>
    <xdr:to>
      <xdr:col>42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9492913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56</xdr:col>
      <xdr:colOff>38100</xdr:colOff>
      <xdr:row>1</xdr:row>
      <xdr:rowOff>9525</xdr:rowOff>
    </xdr:from>
    <xdr:to>
      <xdr:col>56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25505569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70</xdr:col>
      <xdr:colOff>38100</xdr:colOff>
      <xdr:row>1</xdr:row>
      <xdr:rowOff>9525</xdr:rowOff>
    </xdr:from>
    <xdr:to>
      <xdr:col>70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31387256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84</xdr:col>
      <xdr:colOff>38100</xdr:colOff>
      <xdr:row>1</xdr:row>
      <xdr:rowOff>9525</xdr:rowOff>
    </xdr:from>
    <xdr:to>
      <xdr:col>84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37376100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98</xdr:col>
      <xdr:colOff>38100</xdr:colOff>
      <xdr:row>1</xdr:row>
      <xdr:rowOff>9525</xdr:rowOff>
    </xdr:from>
    <xdr:to>
      <xdr:col>98</xdr:col>
      <xdr:colOff>228600</xdr:colOff>
      <xdr:row>4</xdr:row>
      <xdr:rowOff>161925</xdr:rowOff>
    </xdr:to>
    <xdr:grpSp>
      <xdr:nvGrpSpPr>
        <xdr:cNvPr id="37" name="shCalendar" hidden="1"/>
        <xdr:cNvGrpSpPr>
          <a:grpSpLocks/>
        </xdr:cNvGrpSpPr>
      </xdr:nvGrpSpPr>
      <xdr:grpSpPr bwMode="auto">
        <a:xfrm>
          <a:off x="42948225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112</xdr:col>
      <xdr:colOff>38100</xdr:colOff>
      <xdr:row>1</xdr:row>
      <xdr:rowOff>9525</xdr:rowOff>
    </xdr:from>
    <xdr:to>
      <xdr:col>112</xdr:col>
      <xdr:colOff>228600</xdr:colOff>
      <xdr:row>4</xdr:row>
      <xdr:rowOff>161925</xdr:rowOff>
    </xdr:to>
    <xdr:grpSp>
      <xdr:nvGrpSpPr>
        <xdr:cNvPr id="40" name="shCalendar" hidden="1"/>
        <xdr:cNvGrpSpPr>
          <a:grpSpLocks/>
        </xdr:cNvGrpSpPr>
      </xdr:nvGrpSpPr>
      <xdr:grpSpPr bwMode="auto">
        <a:xfrm>
          <a:off x="48627506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126</xdr:col>
      <xdr:colOff>38100</xdr:colOff>
      <xdr:row>1</xdr:row>
      <xdr:rowOff>9525</xdr:rowOff>
    </xdr:from>
    <xdr:to>
      <xdr:col>126</xdr:col>
      <xdr:colOff>228600</xdr:colOff>
      <xdr:row>4</xdr:row>
      <xdr:rowOff>161925</xdr:rowOff>
    </xdr:to>
    <xdr:grpSp>
      <xdr:nvGrpSpPr>
        <xdr:cNvPr id="43" name="shCalendar" hidden="1"/>
        <xdr:cNvGrpSpPr>
          <a:grpSpLocks/>
        </xdr:cNvGrpSpPr>
      </xdr:nvGrpSpPr>
      <xdr:grpSpPr bwMode="auto">
        <a:xfrm>
          <a:off x="54616350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140</xdr:col>
      <xdr:colOff>38100</xdr:colOff>
      <xdr:row>1</xdr:row>
      <xdr:rowOff>9525</xdr:rowOff>
    </xdr:from>
    <xdr:to>
      <xdr:col>140</xdr:col>
      <xdr:colOff>228600</xdr:colOff>
      <xdr:row>4</xdr:row>
      <xdr:rowOff>161925</xdr:rowOff>
    </xdr:to>
    <xdr:grpSp>
      <xdr:nvGrpSpPr>
        <xdr:cNvPr id="46" name="shCalendar" hidden="1"/>
        <xdr:cNvGrpSpPr>
          <a:grpSpLocks/>
        </xdr:cNvGrpSpPr>
      </xdr:nvGrpSpPr>
      <xdr:grpSpPr bwMode="auto">
        <a:xfrm>
          <a:off x="60605194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2\FAS.JKH.OPEN.INFO.REQUEST.G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29.04.2022</v>
          </cell>
        </row>
        <row r="20">
          <cell r="F20" t="str">
            <v>Исх-777</v>
          </cell>
        </row>
      </sheetData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  <cell r="J21" t="str">
            <v>Тариф на горячую воду в закрытой системе горячего водоснабжения</v>
          </cell>
          <cell r="N21" t="str">
            <v>Сургутский муниципальный район, Лянтор (71826105);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topLeftCell="C4" zoomScale="70" zoomScaleNormal="70" workbookViewId="0">
      <selection activeCell="O24" sqref="O24"/>
    </sheetView>
  </sheetViews>
  <sheetFormatPr defaultColWidth="10.5703125" defaultRowHeight="14.25"/>
  <cols>
    <col min="1" max="1" width="9.140625" style="101" hidden="1" customWidth="1"/>
    <col min="2" max="2" width="9.140625" style="102" hidden="1" customWidth="1"/>
    <col min="3" max="3" width="3.7109375" style="103" customWidth="1"/>
    <col min="4" max="4" width="6.28515625" style="1" bestFit="1" customWidth="1"/>
    <col min="5" max="5" width="46.7109375" style="1" customWidth="1"/>
    <col min="6" max="6" width="35.7109375" style="1" customWidth="1"/>
    <col min="7" max="7" width="3.7109375" style="1" customWidth="1"/>
    <col min="8" max="9" width="11.7109375" style="1" customWidth="1"/>
    <col min="10" max="11" width="35.7109375" style="1" customWidth="1"/>
    <col min="12" max="12" width="84.85546875" style="1" customWidth="1"/>
    <col min="13" max="13" width="10.5703125" style="1"/>
    <col min="14" max="15" width="10.5703125" style="39"/>
    <col min="16" max="16384" width="10.5703125" style="1"/>
  </cols>
  <sheetData>
    <row r="1" spans="1:32" hidden="1">
      <c r="S1" s="104"/>
      <c r="AF1" s="105"/>
    </row>
    <row r="2" spans="1:32" hidden="1"/>
    <row r="3" spans="1:32" hidden="1"/>
    <row r="4" spans="1:32" ht="3" customHeight="1">
      <c r="C4" s="106"/>
      <c r="D4" s="4"/>
      <c r="E4" s="4"/>
      <c r="F4" s="4"/>
      <c r="G4" s="4"/>
      <c r="H4" s="4"/>
      <c r="I4" s="4"/>
      <c r="J4" s="4"/>
      <c r="K4" s="107"/>
      <c r="L4" s="107"/>
    </row>
    <row r="5" spans="1:32" ht="26.1" customHeight="1">
      <c r="C5" s="106"/>
      <c r="D5" s="108" t="s">
        <v>67</v>
      </c>
      <c r="E5" s="108"/>
      <c r="F5" s="108"/>
      <c r="G5" s="108"/>
      <c r="H5" s="108"/>
      <c r="I5" s="108"/>
      <c r="J5" s="108"/>
      <c r="K5" s="108"/>
      <c r="L5" s="109"/>
    </row>
    <row r="6" spans="1:32" ht="3" customHeight="1">
      <c r="C6" s="106"/>
      <c r="D6" s="4"/>
      <c r="E6" s="110"/>
      <c r="F6" s="110"/>
      <c r="G6" s="110"/>
      <c r="H6" s="110"/>
      <c r="I6" s="110"/>
      <c r="J6" s="110"/>
      <c r="K6" s="7"/>
      <c r="L6" s="111"/>
    </row>
    <row r="7" spans="1:32" ht="30">
      <c r="C7" s="106"/>
      <c r="D7" s="4"/>
      <c r="E7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12" t="str">
        <f>IF(datePr_ch="",IF(datePr="","",datePr),datePr_ch)</f>
        <v>29.04.2022</v>
      </c>
      <c r="G7" s="112"/>
      <c r="H7" s="112"/>
      <c r="I7" s="112"/>
      <c r="J7" s="112"/>
      <c r="K7" s="112"/>
      <c r="L7" s="113"/>
      <c r="M7" s="22"/>
    </row>
    <row r="8" spans="1:32" ht="30">
      <c r="C8" s="106"/>
      <c r="D8" s="4"/>
      <c r="E8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12" t="str">
        <f>IF(numberPr_ch="",IF(numberPr="","",numberPr),numberPr_ch)</f>
        <v>Исх-777</v>
      </c>
      <c r="G8" s="112"/>
      <c r="H8" s="112"/>
      <c r="I8" s="112"/>
      <c r="J8" s="112"/>
      <c r="K8" s="112"/>
      <c r="L8" s="113"/>
      <c r="M8" s="22"/>
    </row>
    <row r="9" spans="1:32">
      <c r="C9" s="106"/>
      <c r="D9" s="4"/>
      <c r="E9" s="110"/>
      <c r="F9" s="110"/>
      <c r="G9" s="110"/>
      <c r="H9" s="110"/>
      <c r="I9" s="110"/>
      <c r="J9" s="110"/>
      <c r="K9" s="7"/>
      <c r="L9" s="111"/>
    </row>
    <row r="10" spans="1:32" ht="21" customHeight="1">
      <c r="C10" s="106"/>
      <c r="D10" s="114" t="s">
        <v>3</v>
      </c>
      <c r="E10" s="114"/>
      <c r="F10" s="114"/>
      <c r="G10" s="114"/>
      <c r="H10" s="114"/>
      <c r="I10" s="114"/>
      <c r="J10" s="114"/>
      <c r="K10" s="114"/>
      <c r="L10" s="115" t="s">
        <v>4</v>
      </c>
    </row>
    <row r="11" spans="1:32" ht="21" customHeight="1">
      <c r="C11" s="106"/>
      <c r="D11" s="116" t="s">
        <v>5</v>
      </c>
      <c r="E11" s="117" t="s">
        <v>68</v>
      </c>
      <c r="F11" s="117" t="s">
        <v>26</v>
      </c>
      <c r="G11" s="118" t="s">
        <v>69</v>
      </c>
      <c r="H11" s="119"/>
      <c r="I11" s="120"/>
      <c r="J11" s="117" t="s">
        <v>70</v>
      </c>
      <c r="K11" s="117" t="s">
        <v>71</v>
      </c>
      <c r="L11" s="115"/>
    </row>
    <row r="12" spans="1:32" ht="21" customHeight="1">
      <c r="C12" s="106"/>
      <c r="D12" s="121"/>
      <c r="E12" s="122"/>
      <c r="F12" s="122"/>
      <c r="G12" s="123" t="s">
        <v>72</v>
      </c>
      <c r="H12" s="124"/>
      <c r="I12" s="125" t="s">
        <v>73</v>
      </c>
      <c r="J12" s="122"/>
      <c r="K12" s="122"/>
      <c r="L12" s="115"/>
    </row>
    <row r="13" spans="1:32" ht="12" customHeight="1">
      <c r="C13" s="106"/>
      <c r="D13" s="126" t="s">
        <v>24</v>
      </c>
      <c r="E13" s="126" t="s">
        <v>25</v>
      </c>
      <c r="F13" s="126" t="s">
        <v>74</v>
      </c>
      <c r="G13" s="127" t="s">
        <v>75</v>
      </c>
      <c r="H13" s="127"/>
      <c r="I13" s="126" t="s">
        <v>76</v>
      </c>
      <c r="J13" s="126" t="s">
        <v>77</v>
      </c>
      <c r="K13" s="126" t="s">
        <v>78</v>
      </c>
      <c r="L13" s="126" t="s">
        <v>79</v>
      </c>
    </row>
    <row r="14" spans="1:32" ht="14.25" customHeight="1">
      <c r="A14" s="128"/>
      <c r="C14" s="106"/>
      <c r="D14" s="129">
        <v>1</v>
      </c>
      <c r="E14" s="130" t="s">
        <v>80</v>
      </c>
      <c r="F14" s="131"/>
      <c r="G14" s="131"/>
      <c r="H14" s="131"/>
      <c r="I14" s="131"/>
      <c r="J14" s="131"/>
      <c r="K14" s="131"/>
      <c r="L14" s="132"/>
      <c r="M14" s="133"/>
    </row>
    <row r="15" spans="1:32" ht="56.25">
      <c r="A15" s="128"/>
      <c r="C15" s="106"/>
      <c r="D15" s="129" t="s">
        <v>62</v>
      </c>
      <c r="E15" s="134" t="s">
        <v>81</v>
      </c>
      <c r="F15" s="134" t="s">
        <v>81</v>
      </c>
      <c r="G15" s="135" t="s">
        <v>81</v>
      </c>
      <c r="H15" s="136"/>
      <c r="I15" s="134" t="s">
        <v>81</v>
      </c>
      <c r="J15" s="137" t="s">
        <v>82</v>
      </c>
      <c r="K15" s="138"/>
      <c r="L15" s="42" t="s">
        <v>83</v>
      </c>
      <c r="M15" s="133"/>
    </row>
    <row r="16" spans="1:32" ht="18.75">
      <c r="A16" s="128"/>
      <c r="B16" s="102">
        <v>3</v>
      </c>
      <c r="C16" s="106"/>
      <c r="D16" s="139">
        <v>2</v>
      </c>
      <c r="E16" s="140" t="s">
        <v>84</v>
      </c>
      <c r="F16" s="141"/>
      <c r="G16" s="141"/>
      <c r="H16" s="142"/>
      <c r="I16" s="142"/>
      <c r="J16" s="142" t="s">
        <v>81</v>
      </c>
      <c r="K16" s="142"/>
      <c r="L16" s="143"/>
      <c r="M16" s="133"/>
    </row>
    <row r="17" spans="1:15" ht="30">
      <c r="A17" s="128"/>
      <c r="C17" s="144"/>
      <c r="D17" s="145" t="s">
        <v>85</v>
      </c>
      <c r="E17" s="146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7" s="147" t="str">
        <f>IF('[1]Перечень тарифов'!J21="","наименование отсутствует","" &amp; '[1]Перечень тарифов'!J21 &amp; "")</f>
        <v>Тариф на горячую воду в закрытой системе горячего водоснабжения</v>
      </c>
      <c r="G17" s="134"/>
      <c r="H17" s="148" t="s">
        <v>35</v>
      </c>
      <c r="I17" s="149" t="s">
        <v>39</v>
      </c>
      <c r="J17" s="137" t="s">
        <v>86</v>
      </c>
      <c r="K17" s="134" t="s">
        <v>81</v>
      </c>
      <c r="L17" s="73" t="s">
        <v>87</v>
      </c>
      <c r="M17" s="133"/>
    </row>
    <row r="18" spans="1:15" s="61" customFormat="1" ht="30">
      <c r="A18" s="128"/>
      <c r="B18" s="102"/>
      <c r="C18" s="144"/>
      <c r="D18" s="145"/>
      <c r="E18" s="146"/>
      <c r="F18" s="147"/>
      <c r="G18" s="150" t="s">
        <v>2</v>
      </c>
      <c r="H18" s="149" t="s">
        <v>40</v>
      </c>
      <c r="I18" s="149" t="s">
        <v>43</v>
      </c>
      <c r="J18" s="137" t="s">
        <v>86</v>
      </c>
      <c r="K18" s="134" t="s">
        <v>81</v>
      </c>
      <c r="L18" s="74"/>
      <c r="M18" s="133"/>
      <c r="N18" s="39"/>
      <c r="O18" s="39"/>
    </row>
    <row r="19" spans="1:15" s="61" customFormat="1" ht="30">
      <c r="A19" s="128"/>
      <c r="B19" s="102"/>
      <c r="C19" s="144"/>
      <c r="D19" s="145"/>
      <c r="E19" s="146"/>
      <c r="F19" s="147"/>
      <c r="G19" s="150" t="s">
        <v>2</v>
      </c>
      <c r="H19" s="149" t="s">
        <v>44</v>
      </c>
      <c r="I19" s="149" t="s">
        <v>47</v>
      </c>
      <c r="J19" s="137" t="s">
        <v>86</v>
      </c>
      <c r="K19" s="134" t="s">
        <v>81</v>
      </c>
      <c r="L19" s="74"/>
      <c r="M19" s="133"/>
      <c r="N19" s="39"/>
      <c r="O19" s="39"/>
    </row>
    <row r="20" spans="1:15" s="61" customFormat="1" ht="30">
      <c r="A20" s="128"/>
      <c r="B20" s="102"/>
      <c r="C20" s="144"/>
      <c r="D20" s="145"/>
      <c r="E20" s="146"/>
      <c r="F20" s="147"/>
      <c r="G20" s="150" t="s">
        <v>2</v>
      </c>
      <c r="H20" s="149" t="s">
        <v>48</v>
      </c>
      <c r="I20" s="149" t="s">
        <v>51</v>
      </c>
      <c r="J20" s="137" t="s">
        <v>86</v>
      </c>
      <c r="K20" s="134" t="s">
        <v>81</v>
      </c>
      <c r="L20" s="74"/>
      <c r="M20" s="133"/>
      <c r="N20" s="39"/>
      <c r="O20" s="39"/>
    </row>
    <row r="21" spans="1:15" s="61" customFormat="1" ht="30">
      <c r="A21" s="128"/>
      <c r="B21" s="102"/>
      <c r="C21" s="144"/>
      <c r="D21" s="145"/>
      <c r="E21" s="146"/>
      <c r="F21" s="147"/>
      <c r="G21" s="150" t="s">
        <v>2</v>
      </c>
      <c r="H21" s="149" t="s">
        <v>52</v>
      </c>
      <c r="I21" s="149" t="s">
        <v>55</v>
      </c>
      <c r="J21" s="137" t="s">
        <v>86</v>
      </c>
      <c r="K21" s="134" t="s">
        <v>81</v>
      </c>
      <c r="L21" s="74"/>
      <c r="M21" s="133"/>
      <c r="N21" s="39"/>
      <c r="O21" s="39"/>
    </row>
    <row r="22" spans="1:15" ht="18.75">
      <c r="A22" s="128"/>
      <c r="C22" s="144"/>
      <c r="D22" s="145"/>
      <c r="E22" s="146"/>
      <c r="F22" s="147"/>
      <c r="G22" s="151"/>
      <c r="H22" s="152" t="s">
        <v>9</v>
      </c>
      <c r="I22" s="153"/>
      <c r="J22" s="153"/>
      <c r="K22" s="154"/>
      <c r="L22" s="75"/>
      <c r="M22" s="133"/>
    </row>
    <row r="23" spans="1:15" ht="18.75">
      <c r="A23" s="128"/>
      <c r="B23" s="102">
        <v>3</v>
      </c>
      <c r="C23" s="106"/>
      <c r="D23" s="155" t="s">
        <v>74</v>
      </c>
      <c r="E23" s="130" t="s">
        <v>88</v>
      </c>
      <c r="F23" s="130"/>
      <c r="G23" s="130"/>
      <c r="H23" s="130"/>
      <c r="I23" s="130"/>
      <c r="J23" s="130"/>
      <c r="K23" s="130"/>
      <c r="L23" s="36"/>
      <c r="M23" s="133"/>
    </row>
    <row r="24" spans="1:15" ht="41.25" customHeight="1">
      <c r="A24" s="128"/>
      <c r="C24" s="106"/>
      <c r="D24" s="129" t="s">
        <v>89</v>
      </c>
      <c r="E24" s="134" t="s">
        <v>81</v>
      </c>
      <c r="F24" s="134" t="s">
        <v>81</v>
      </c>
      <c r="G24" s="135" t="s">
        <v>81</v>
      </c>
      <c r="H24" s="136"/>
      <c r="I24" s="134" t="s">
        <v>81</v>
      </c>
      <c r="J24" s="134" t="s">
        <v>81</v>
      </c>
      <c r="K24" s="156" t="s">
        <v>90</v>
      </c>
      <c r="L24" s="42" t="s">
        <v>91</v>
      </c>
      <c r="M24" s="133"/>
    </row>
    <row r="25" spans="1:15" ht="18.75">
      <c r="A25" s="128"/>
      <c r="B25" s="102">
        <v>3</v>
      </c>
      <c r="C25" s="106"/>
      <c r="D25" s="155" t="s">
        <v>75</v>
      </c>
      <c r="E25" s="130" t="s">
        <v>92</v>
      </c>
      <c r="F25" s="130"/>
      <c r="G25" s="130"/>
      <c r="H25" s="130"/>
      <c r="I25" s="130"/>
      <c r="J25" s="130"/>
      <c r="K25" s="130"/>
      <c r="L25" s="36"/>
      <c r="M25" s="133"/>
    </row>
    <row r="26" spans="1:15" ht="18.75">
      <c r="A26" s="128"/>
      <c r="C26" s="144"/>
      <c r="D26" s="145" t="s">
        <v>93</v>
      </c>
      <c r="E26" s="146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6" s="147" t="str">
        <f>IF('[1]Перечень тарифов'!J21="","наименование отсутствует","" &amp; '[1]Перечень тарифов'!J21 &amp; "")</f>
        <v>Тариф на горячую воду в закрытой системе горячего водоснабжения</v>
      </c>
      <c r="G26" s="134"/>
      <c r="H26" s="148" t="s">
        <v>35</v>
      </c>
      <c r="I26" s="149" t="s">
        <v>39</v>
      </c>
      <c r="J26" s="157">
        <v>121451.2</v>
      </c>
      <c r="K26" s="134" t="s">
        <v>81</v>
      </c>
      <c r="L26" s="73" t="s">
        <v>94</v>
      </c>
      <c r="M26" s="133"/>
    </row>
    <row r="27" spans="1:15" s="61" customFormat="1" ht="18.75">
      <c r="A27" s="128"/>
      <c r="B27" s="102"/>
      <c r="C27" s="144"/>
      <c r="D27" s="145"/>
      <c r="E27" s="146"/>
      <c r="F27" s="147"/>
      <c r="G27" s="150" t="s">
        <v>2</v>
      </c>
      <c r="H27" s="149" t="s">
        <v>40</v>
      </c>
      <c r="I27" s="149" t="s">
        <v>43</v>
      </c>
      <c r="J27" s="157">
        <v>146769.42000000001</v>
      </c>
      <c r="K27" s="134" t="s">
        <v>81</v>
      </c>
      <c r="L27" s="74"/>
      <c r="M27" s="133"/>
      <c r="N27" s="39"/>
      <c r="O27" s="39"/>
    </row>
    <row r="28" spans="1:15" s="61" customFormat="1" ht="18.75">
      <c r="A28" s="128"/>
      <c r="B28" s="102"/>
      <c r="C28" s="144"/>
      <c r="D28" s="145"/>
      <c r="E28" s="146"/>
      <c r="F28" s="147"/>
      <c r="G28" s="150" t="s">
        <v>2</v>
      </c>
      <c r="H28" s="149" t="s">
        <v>44</v>
      </c>
      <c r="I28" s="149" t="s">
        <v>47</v>
      </c>
      <c r="J28" s="157">
        <v>153772.1</v>
      </c>
      <c r="K28" s="134" t="s">
        <v>81</v>
      </c>
      <c r="L28" s="74"/>
      <c r="M28" s="133"/>
      <c r="N28" s="39"/>
      <c r="O28" s="39"/>
    </row>
    <row r="29" spans="1:15" s="61" customFormat="1" ht="18.75">
      <c r="A29" s="128"/>
      <c r="B29" s="102"/>
      <c r="C29" s="144"/>
      <c r="D29" s="145"/>
      <c r="E29" s="146"/>
      <c r="F29" s="147"/>
      <c r="G29" s="150" t="s">
        <v>2</v>
      </c>
      <c r="H29" s="149" t="s">
        <v>48</v>
      </c>
      <c r="I29" s="149" t="s">
        <v>51</v>
      </c>
      <c r="J29" s="157">
        <v>160511.85</v>
      </c>
      <c r="K29" s="134" t="s">
        <v>81</v>
      </c>
      <c r="L29" s="74"/>
      <c r="M29" s="133"/>
      <c r="N29" s="39"/>
      <c r="O29" s="39"/>
    </row>
    <row r="30" spans="1:15" s="61" customFormat="1" ht="18.75">
      <c r="A30" s="128"/>
      <c r="B30" s="102"/>
      <c r="C30" s="144"/>
      <c r="D30" s="145"/>
      <c r="E30" s="146"/>
      <c r="F30" s="147"/>
      <c r="G30" s="150" t="s">
        <v>2</v>
      </c>
      <c r="H30" s="149" t="s">
        <v>52</v>
      </c>
      <c r="I30" s="149" t="s">
        <v>55</v>
      </c>
      <c r="J30" s="157">
        <v>164348.09</v>
      </c>
      <c r="K30" s="134" t="s">
        <v>81</v>
      </c>
      <c r="L30" s="74"/>
      <c r="M30" s="133"/>
      <c r="N30" s="39"/>
      <c r="O30" s="39"/>
    </row>
    <row r="31" spans="1:15" ht="18.75">
      <c r="A31" s="128"/>
      <c r="C31" s="144"/>
      <c r="D31" s="145"/>
      <c r="E31" s="146"/>
      <c r="F31" s="147"/>
      <c r="G31" s="151"/>
      <c r="H31" s="152" t="s">
        <v>9</v>
      </c>
      <c r="I31" s="158"/>
      <c r="J31" s="158"/>
      <c r="K31" s="154"/>
      <c r="L31" s="75"/>
      <c r="M31" s="133"/>
    </row>
    <row r="32" spans="1:15" ht="18.75">
      <c r="A32" s="128"/>
      <c r="C32" s="106"/>
      <c r="D32" s="155" t="s">
        <v>76</v>
      </c>
      <c r="E32" s="130" t="s">
        <v>95</v>
      </c>
      <c r="F32" s="130"/>
      <c r="G32" s="130"/>
      <c r="H32" s="130"/>
      <c r="I32" s="130"/>
      <c r="J32" s="130"/>
      <c r="K32" s="130"/>
      <c r="L32" s="36"/>
      <c r="M32" s="133"/>
    </row>
    <row r="33" spans="1:15" ht="18.75">
      <c r="A33" s="128"/>
      <c r="C33" s="144"/>
      <c r="D33" s="159" t="s">
        <v>96</v>
      </c>
      <c r="E33" s="146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3" s="147" t="str">
        <f>IF('[1]Перечень тарифов'!J21="","наименование отсутствует","" &amp; '[1]Перечень тарифов'!J21 &amp; "")</f>
        <v>Тариф на горячую воду в закрытой системе горячего водоснабжения</v>
      </c>
      <c r="G33" s="134"/>
      <c r="H33" s="148" t="s">
        <v>35</v>
      </c>
      <c r="I33" s="149" t="s">
        <v>39</v>
      </c>
      <c r="J33" s="157">
        <v>398.47199999999998</v>
      </c>
      <c r="K33" s="134" t="s">
        <v>81</v>
      </c>
      <c r="L33" s="73" t="s">
        <v>97</v>
      </c>
      <c r="M33" s="133"/>
    </row>
    <row r="34" spans="1:15" s="61" customFormat="1" ht="18.75">
      <c r="A34" s="128"/>
      <c r="B34" s="102"/>
      <c r="C34" s="144"/>
      <c r="D34" s="160"/>
      <c r="E34" s="146"/>
      <c r="F34" s="147"/>
      <c r="G34" s="150" t="s">
        <v>2</v>
      </c>
      <c r="H34" s="149" t="s">
        <v>40</v>
      </c>
      <c r="I34" s="149" t="s">
        <v>43</v>
      </c>
      <c r="J34" s="157">
        <v>401.88799999999998</v>
      </c>
      <c r="K34" s="134" t="s">
        <v>81</v>
      </c>
      <c r="L34" s="74"/>
      <c r="M34" s="133"/>
      <c r="N34" s="39"/>
      <c r="O34" s="39"/>
    </row>
    <row r="35" spans="1:15" s="61" customFormat="1" ht="18.75">
      <c r="A35" s="128"/>
      <c r="B35" s="102"/>
      <c r="C35" s="144"/>
      <c r="D35" s="160"/>
      <c r="E35" s="146"/>
      <c r="F35" s="147"/>
      <c r="G35" s="150" t="s">
        <v>2</v>
      </c>
      <c r="H35" s="149" t="s">
        <v>44</v>
      </c>
      <c r="I35" s="149" t="s">
        <v>47</v>
      </c>
      <c r="J35" s="157">
        <v>411.62400000000002</v>
      </c>
      <c r="K35" s="134" t="s">
        <v>81</v>
      </c>
      <c r="L35" s="74"/>
      <c r="M35" s="133"/>
      <c r="N35" s="39"/>
      <c r="O35" s="39"/>
    </row>
    <row r="36" spans="1:15" s="61" customFormat="1" ht="18.75">
      <c r="A36" s="128"/>
      <c r="B36" s="102"/>
      <c r="C36" s="144"/>
      <c r="D36" s="160"/>
      <c r="E36" s="146"/>
      <c r="F36" s="147"/>
      <c r="G36" s="150" t="s">
        <v>2</v>
      </c>
      <c r="H36" s="149" t="s">
        <v>48</v>
      </c>
      <c r="I36" s="149" t="s">
        <v>51</v>
      </c>
      <c r="J36" s="157">
        <v>411.62400000000002</v>
      </c>
      <c r="K36" s="134" t="s">
        <v>81</v>
      </c>
      <c r="L36" s="74"/>
      <c r="M36" s="133"/>
      <c r="N36" s="39"/>
      <c r="O36" s="39"/>
    </row>
    <row r="37" spans="1:15" s="61" customFormat="1" ht="18.75">
      <c r="A37" s="128"/>
      <c r="B37" s="102"/>
      <c r="C37" s="144"/>
      <c r="D37" s="160"/>
      <c r="E37" s="146"/>
      <c r="F37" s="147"/>
      <c r="G37" s="150" t="s">
        <v>2</v>
      </c>
      <c r="H37" s="149" t="s">
        <v>52</v>
      </c>
      <c r="I37" s="149" t="s">
        <v>55</v>
      </c>
      <c r="J37" s="157">
        <v>411.62400000000002</v>
      </c>
      <c r="K37" s="134" t="s">
        <v>81</v>
      </c>
      <c r="L37" s="74"/>
      <c r="M37" s="133"/>
      <c r="N37" s="39"/>
      <c r="O37" s="39"/>
    </row>
    <row r="38" spans="1:15" ht="18.75">
      <c r="A38" s="128"/>
      <c r="C38" s="144"/>
      <c r="D38" s="161"/>
      <c r="E38" s="146"/>
      <c r="F38" s="147"/>
      <c r="G38" s="151"/>
      <c r="H38" s="152" t="s">
        <v>9</v>
      </c>
      <c r="I38" s="158"/>
      <c r="J38" s="158"/>
      <c r="K38" s="154"/>
      <c r="L38" s="75"/>
      <c r="M38" s="133"/>
    </row>
    <row r="39" spans="1:15" ht="18.75">
      <c r="A39" s="128"/>
      <c r="C39" s="106"/>
      <c r="D39" s="155" t="s">
        <v>77</v>
      </c>
      <c r="E39" s="130" t="s">
        <v>98</v>
      </c>
      <c r="F39" s="130"/>
      <c r="G39" s="130"/>
      <c r="H39" s="130"/>
      <c r="I39" s="130"/>
      <c r="J39" s="130"/>
      <c r="K39" s="130"/>
      <c r="L39" s="36"/>
      <c r="M39" s="133"/>
    </row>
    <row r="40" spans="1:15" ht="18.75">
      <c r="A40" s="128"/>
      <c r="C40" s="144"/>
      <c r="D40" s="159" t="s">
        <v>99</v>
      </c>
      <c r="E40" s="146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40" s="147" t="str">
        <f>IF('[1]Перечень тарифов'!J21="","наименование отсутствует","" &amp; '[1]Перечень тарифов'!J21 &amp; "")</f>
        <v>Тариф на горячую воду в закрытой системе горячего водоснабжения</v>
      </c>
      <c r="G40" s="134"/>
      <c r="H40" s="148" t="s">
        <v>35</v>
      </c>
      <c r="I40" s="149" t="s">
        <v>39</v>
      </c>
      <c r="J40" s="157">
        <v>0</v>
      </c>
      <c r="K40" s="134" t="s">
        <v>81</v>
      </c>
      <c r="L40" s="73" t="s">
        <v>100</v>
      </c>
      <c r="M40" s="133"/>
      <c r="O40" s="39" t="s">
        <v>101</v>
      </c>
    </row>
    <row r="41" spans="1:15" s="61" customFormat="1" ht="18.75">
      <c r="A41" s="128"/>
      <c r="B41" s="102"/>
      <c r="C41" s="144"/>
      <c r="D41" s="160"/>
      <c r="E41" s="146"/>
      <c r="F41" s="147"/>
      <c r="G41" s="150" t="s">
        <v>2</v>
      </c>
      <c r="H41" s="149" t="s">
        <v>40</v>
      </c>
      <c r="I41" s="149" t="s">
        <v>43</v>
      </c>
      <c r="J41" s="157">
        <v>0</v>
      </c>
      <c r="K41" s="134" t="s">
        <v>81</v>
      </c>
      <c r="L41" s="74"/>
      <c r="M41" s="133"/>
      <c r="N41" s="39"/>
      <c r="O41" s="39"/>
    </row>
    <row r="42" spans="1:15" s="61" customFormat="1" ht="18.75">
      <c r="A42" s="128"/>
      <c r="B42" s="102"/>
      <c r="C42" s="144"/>
      <c r="D42" s="160"/>
      <c r="E42" s="146"/>
      <c r="F42" s="147"/>
      <c r="G42" s="150" t="s">
        <v>2</v>
      </c>
      <c r="H42" s="149" t="s">
        <v>44</v>
      </c>
      <c r="I42" s="149" t="s">
        <v>47</v>
      </c>
      <c r="J42" s="157">
        <v>0</v>
      </c>
      <c r="K42" s="134" t="s">
        <v>81</v>
      </c>
      <c r="L42" s="74"/>
      <c r="M42" s="133"/>
      <c r="N42" s="39"/>
      <c r="O42" s="39"/>
    </row>
    <row r="43" spans="1:15" s="61" customFormat="1" ht="18.75">
      <c r="A43" s="128"/>
      <c r="B43" s="102"/>
      <c r="C43" s="144"/>
      <c r="D43" s="160"/>
      <c r="E43" s="146"/>
      <c r="F43" s="147"/>
      <c r="G43" s="150" t="s">
        <v>2</v>
      </c>
      <c r="H43" s="149" t="s">
        <v>48</v>
      </c>
      <c r="I43" s="149" t="s">
        <v>51</v>
      </c>
      <c r="J43" s="157">
        <v>0</v>
      </c>
      <c r="K43" s="134" t="s">
        <v>81</v>
      </c>
      <c r="L43" s="74"/>
      <c r="M43" s="133"/>
      <c r="N43" s="39"/>
      <c r="O43" s="39"/>
    </row>
    <row r="44" spans="1:15" s="61" customFormat="1" ht="18.75">
      <c r="A44" s="128"/>
      <c r="B44" s="102"/>
      <c r="C44" s="144"/>
      <c r="D44" s="160"/>
      <c r="E44" s="146"/>
      <c r="F44" s="147"/>
      <c r="G44" s="150" t="s">
        <v>2</v>
      </c>
      <c r="H44" s="149" t="s">
        <v>52</v>
      </c>
      <c r="I44" s="149" t="s">
        <v>55</v>
      </c>
      <c r="J44" s="157">
        <v>0</v>
      </c>
      <c r="K44" s="134" t="s">
        <v>81</v>
      </c>
      <c r="L44" s="74"/>
      <c r="M44" s="133"/>
      <c r="N44" s="39"/>
      <c r="O44" s="39"/>
    </row>
    <row r="45" spans="1:15" ht="18.75">
      <c r="A45" s="128"/>
      <c r="C45" s="144"/>
      <c r="D45" s="161"/>
      <c r="E45" s="146"/>
      <c r="F45" s="147"/>
      <c r="G45" s="151"/>
      <c r="H45" s="152" t="s">
        <v>9</v>
      </c>
      <c r="I45" s="158"/>
      <c r="J45" s="158"/>
      <c r="K45" s="154"/>
      <c r="L45" s="75"/>
      <c r="M45" s="133"/>
    </row>
    <row r="46" spans="1:15" ht="18.75">
      <c r="A46" s="128"/>
      <c r="B46" s="102">
        <v>3</v>
      </c>
      <c r="C46" s="106"/>
      <c r="D46" s="155" t="s">
        <v>78</v>
      </c>
      <c r="E46" s="130" t="s">
        <v>102</v>
      </c>
      <c r="F46" s="130"/>
      <c r="G46" s="130"/>
      <c r="H46" s="130"/>
      <c r="I46" s="130"/>
      <c r="J46" s="130"/>
      <c r="K46" s="130"/>
      <c r="L46" s="36"/>
      <c r="M46" s="133"/>
    </row>
    <row r="47" spans="1:15" ht="18.75">
      <c r="A47" s="128"/>
      <c r="C47" s="144"/>
      <c r="D47" s="159" t="s">
        <v>103</v>
      </c>
      <c r="E47" s="146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47" s="147" t="str">
        <f>IF('[1]Перечень тарифов'!J21="","наименование отсутствует","" &amp; '[1]Перечень тарифов'!J21 &amp; "")</f>
        <v>Тариф на горячую воду в закрытой системе горячего водоснабжения</v>
      </c>
      <c r="G47" s="134"/>
      <c r="H47" s="148" t="s">
        <v>35</v>
      </c>
      <c r="I47" s="149" t="s">
        <v>39</v>
      </c>
      <c r="J47" s="157">
        <v>0</v>
      </c>
      <c r="K47" s="134" t="s">
        <v>81</v>
      </c>
      <c r="L47" s="73" t="s">
        <v>104</v>
      </c>
      <c r="M47" s="133"/>
    </row>
    <row r="48" spans="1:15" s="61" customFormat="1" ht="18.75">
      <c r="A48" s="128"/>
      <c r="B48" s="102"/>
      <c r="C48" s="144"/>
      <c r="D48" s="160"/>
      <c r="E48" s="146"/>
      <c r="F48" s="147"/>
      <c r="G48" s="150" t="s">
        <v>2</v>
      </c>
      <c r="H48" s="149" t="s">
        <v>40</v>
      </c>
      <c r="I48" s="149" t="s">
        <v>43</v>
      </c>
      <c r="J48" s="157">
        <v>0</v>
      </c>
      <c r="K48" s="134" t="s">
        <v>81</v>
      </c>
      <c r="L48" s="74"/>
      <c r="M48" s="133"/>
      <c r="N48" s="39"/>
      <c r="O48" s="39"/>
    </row>
    <row r="49" spans="1:15" s="61" customFormat="1" ht="18.75">
      <c r="A49" s="128"/>
      <c r="B49" s="102"/>
      <c r="C49" s="144"/>
      <c r="D49" s="160"/>
      <c r="E49" s="146"/>
      <c r="F49" s="147"/>
      <c r="G49" s="150" t="s">
        <v>2</v>
      </c>
      <c r="H49" s="149" t="s">
        <v>44</v>
      </c>
      <c r="I49" s="149" t="s">
        <v>47</v>
      </c>
      <c r="J49" s="157">
        <v>0</v>
      </c>
      <c r="K49" s="134" t="s">
        <v>81</v>
      </c>
      <c r="L49" s="74"/>
      <c r="M49" s="133"/>
      <c r="N49" s="39"/>
      <c r="O49" s="39"/>
    </row>
    <row r="50" spans="1:15" s="61" customFormat="1" ht="18.75">
      <c r="A50" s="128"/>
      <c r="B50" s="102"/>
      <c r="C50" s="144"/>
      <c r="D50" s="160"/>
      <c r="E50" s="146"/>
      <c r="F50" s="147"/>
      <c r="G50" s="150" t="s">
        <v>2</v>
      </c>
      <c r="H50" s="149" t="s">
        <v>48</v>
      </c>
      <c r="I50" s="149" t="s">
        <v>51</v>
      </c>
      <c r="J50" s="157">
        <v>0</v>
      </c>
      <c r="K50" s="134" t="s">
        <v>81</v>
      </c>
      <c r="L50" s="74"/>
      <c r="M50" s="133"/>
      <c r="N50" s="39"/>
      <c r="O50" s="39"/>
    </row>
    <row r="51" spans="1:15" s="61" customFormat="1" ht="18.75">
      <c r="A51" s="128"/>
      <c r="B51" s="102"/>
      <c r="C51" s="144"/>
      <c r="D51" s="160"/>
      <c r="E51" s="146"/>
      <c r="F51" s="147"/>
      <c r="G51" s="150" t="s">
        <v>2</v>
      </c>
      <c r="H51" s="149" t="s">
        <v>52</v>
      </c>
      <c r="I51" s="149" t="s">
        <v>55</v>
      </c>
      <c r="J51" s="157">
        <v>0</v>
      </c>
      <c r="K51" s="134" t="s">
        <v>81</v>
      </c>
      <c r="L51" s="74"/>
      <c r="M51" s="133"/>
      <c r="N51" s="39"/>
      <c r="O51" s="39"/>
    </row>
    <row r="52" spans="1:15" ht="18.75">
      <c r="A52" s="128"/>
      <c r="C52" s="144"/>
      <c r="D52" s="161"/>
      <c r="E52" s="146"/>
      <c r="F52" s="147"/>
      <c r="G52" s="151"/>
      <c r="H52" s="152" t="s">
        <v>9</v>
      </c>
      <c r="I52" s="158"/>
      <c r="J52" s="158"/>
      <c r="K52" s="154"/>
      <c r="L52" s="75"/>
      <c r="M52" s="133"/>
    </row>
    <row r="53" spans="1:15" s="162" customFormat="1" ht="11.25">
      <c r="A53" s="128"/>
      <c r="D53" s="163"/>
      <c r="E53" s="163"/>
      <c r="F53" s="163"/>
      <c r="G53" s="163"/>
      <c r="H53" s="163"/>
      <c r="I53" s="163"/>
      <c r="J53" s="163"/>
      <c r="K53" s="163"/>
      <c r="L53" s="163"/>
      <c r="N53" s="164"/>
      <c r="O53" s="164"/>
    </row>
    <row r="54" spans="1:15">
      <c r="D54" s="165">
        <v>1</v>
      </c>
      <c r="E54" s="76" t="s">
        <v>105</v>
      </c>
      <c r="F54" s="76"/>
      <c r="G54" s="76"/>
      <c r="H54" s="76"/>
      <c r="I54" s="76"/>
      <c r="J54" s="76"/>
      <c r="K54" s="76"/>
      <c r="L54" s="76"/>
    </row>
  </sheetData>
  <mergeCells count="48">
    <mergeCell ref="E54:L54"/>
    <mergeCell ref="E46:K46"/>
    <mergeCell ref="C47:C52"/>
    <mergeCell ref="D47:D52"/>
    <mergeCell ref="E47:E52"/>
    <mergeCell ref="F47:F52"/>
    <mergeCell ref="L47:L52"/>
    <mergeCell ref="E39:K39"/>
    <mergeCell ref="C40:C45"/>
    <mergeCell ref="D40:D45"/>
    <mergeCell ref="E40:E45"/>
    <mergeCell ref="F40:F45"/>
    <mergeCell ref="L40:L45"/>
    <mergeCell ref="L26:L31"/>
    <mergeCell ref="E32:K32"/>
    <mergeCell ref="C33:C38"/>
    <mergeCell ref="D33:D38"/>
    <mergeCell ref="E33:E38"/>
    <mergeCell ref="F33:F38"/>
    <mergeCell ref="L33:L38"/>
    <mergeCell ref="G24:H24"/>
    <mergeCell ref="E25:K25"/>
    <mergeCell ref="C26:C31"/>
    <mergeCell ref="D26:D31"/>
    <mergeCell ref="E26:E31"/>
    <mergeCell ref="F26:F31"/>
    <mergeCell ref="C17:C22"/>
    <mergeCell ref="D17:D22"/>
    <mergeCell ref="E17:E22"/>
    <mergeCell ref="F17:F22"/>
    <mergeCell ref="L17:L22"/>
    <mergeCell ref="E23:K23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21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4 K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40 L33 L26 L16:L17 L4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40:I44 H33:I37 H26:I30 H17:I21 H47:I51"/>
    <dataValidation type="decimal" allowBlank="1" showErrorMessage="1" errorTitle="Ошибка" error="Допускается ввод только действительных чисел!" sqref="J40:J44 J33:J37 J26:J30 J47:J51">
      <formula1>-9.99999999999999E+23</formula1>
      <formula2>9.99999999999999E+23</formula2>
    </dataValidation>
  </dataValidations>
  <hyperlinks>
    <hyperlink ref="K24" location="'Форма 1.11.1'!$K$21" tooltip="Кликните по гиперссылке, чтобы перейти по гиперссылке или отредактировать её" display="https://portal.eias.ru/Portal/DownloadPage.aspx?type=12&amp;guid=999d7391-355e-45dd-8257-c3a2aeb53186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30"/>
  <sheetViews>
    <sheetView topLeftCell="A4" zoomScale="80" zoomScaleNormal="80" workbookViewId="0">
      <selection activeCell="A5" sqref="A5:Q5"/>
    </sheetView>
  </sheetViews>
  <sheetFormatPr defaultColWidth="10.5703125" defaultRowHeight="11.25"/>
  <cols>
    <col min="1" max="1" width="9" style="1" customWidth="1"/>
    <col min="2" max="2" width="41.28515625" style="1" customWidth="1"/>
    <col min="3" max="3" width="1.42578125" style="1" hidden="1" customWidth="1"/>
    <col min="4" max="4" width="1.7109375" style="1" hidden="1" customWidth="1"/>
    <col min="5" max="5" width="17.28515625" style="1" customWidth="1"/>
    <col min="6" max="6" width="17.42578125" style="1" customWidth="1"/>
    <col min="7" max="7" width="18.140625" style="1" customWidth="1"/>
    <col min="8" max="12" width="23.7109375" style="1" hidden="1" customWidth="1"/>
    <col min="13" max="13" width="1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9.42578125" style="1" customWidth="1"/>
    <col min="18" max="18" width="1.7109375" style="1" hidden="1" customWidth="1"/>
    <col min="19" max="19" width="17.7109375" style="1" customWidth="1"/>
    <col min="20" max="20" width="17.140625" style="1" customWidth="1"/>
    <col min="21" max="21" width="18.5703125" style="1" customWidth="1"/>
    <col min="22" max="26" width="23.7109375" style="1" hidden="1" customWidth="1"/>
    <col min="27" max="27" width="1.7109375" style="1" hidden="1" customWidth="1"/>
    <col min="28" max="28" width="11" style="1" customWidth="1"/>
    <col min="29" max="29" width="3.7109375" style="1" customWidth="1"/>
    <col min="30" max="30" width="11.140625" style="1" customWidth="1"/>
    <col min="31" max="31" width="9.28515625" style="1" customWidth="1"/>
    <col min="32" max="32" width="1.7109375" style="1" hidden="1" customWidth="1"/>
    <col min="33" max="33" width="17.42578125" style="1" customWidth="1"/>
    <col min="34" max="34" width="16.28515625" style="1" customWidth="1"/>
    <col min="35" max="35" width="17.7109375" style="1" customWidth="1"/>
    <col min="36" max="40" width="23.7109375" style="1" hidden="1" customWidth="1"/>
    <col min="41" max="41" width="1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9.85546875" style="1" customWidth="1"/>
    <col min="46" max="46" width="1.7109375" style="1" hidden="1" customWidth="1"/>
    <col min="47" max="47" width="17.28515625" style="1" customWidth="1"/>
    <col min="48" max="48" width="17.42578125" style="1" customWidth="1"/>
    <col min="49" max="49" width="18.140625" style="1" customWidth="1"/>
    <col min="50" max="54" width="23.7109375" style="1" hidden="1" customWidth="1"/>
    <col min="55" max="55" width="1.7109375" style="1" hidden="1" customWidth="1"/>
    <col min="56" max="56" width="11.7109375" style="1" customWidth="1"/>
    <col min="57" max="57" width="3.7109375" style="1" customWidth="1"/>
    <col min="58" max="58" width="11.7109375" style="1" customWidth="1"/>
    <col min="59" max="59" width="9.42578125" style="1" customWidth="1"/>
    <col min="60" max="60" width="1.7109375" style="1" hidden="1" customWidth="1"/>
    <col min="61" max="61" width="17.28515625" style="1" customWidth="1"/>
    <col min="62" max="62" width="16" style="1" customWidth="1"/>
    <col min="63" max="63" width="18" style="1" customWidth="1"/>
    <col min="64" max="68" width="23.7109375" style="1" hidden="1" customWidth="1"/>
    <col min="69" max="69" width="1.7109375" style="1" hidden="1" customWidth="1"/>
    <col min="70" max="70" width="11.7109375" style="1" customWidth="1"/>
    <col min="71" max="71" width="3.7109375" style="1" customWidth="1"/>
    <col min="72" max="72" width="11.7109375" style="1" customWidth="1"/>
    <col min="73" max="73" width="9.42578125" style="1" customWidth="1"/>
    <col min="74" max="74" width="1.7109375" style="1" hidden="1" customWidth="1"/>
    <col min="75" max="75" width="17.28515625" style="1" customWidth="1"/>
    <col min="76" max="76" width="17.42578125" style="1" customWidth="1"/>
    <col min="77" max="77" width="18.140625" style="1" customWidth="1"/>
    <col min="78" max="82" width="23.7109375" style="1" hidden="1" customWidth="1"/>
    <col min="83" max="83" width="1.7109375" style="1" hidden="1" customWidth="1"/>
    <col min="84" max="84" width="11.7109375" style="1" customWidth="1"/>
    <col min="85" max="85" width="3.7109375" style="1" customWidth="1"/>
    <col min="86" max="86" width="11.7109375" style="1" customWidth="1"/>
    <col min="87" max="87" width="9.42578125" style="1" customWidth="1"/>
    <col min="88" max="88" width="1.7109375" style="1" hidden="1" customWidth="1"/>
    <col min="89" max="89" width="15.140625" style="1" customWidth="1"/>
    <col min="90" max="90" width="15.5703125" style="1" customWidth="1"/>
    <col min="91" max="91" width="16" style="1" customWidth="1"/>
    <col min="92" max="96" width="23.7109375" style="1" hidden="1" customWidth="1"/>
    <col min="97" max="97" width="1.7109375" style="1" hidden="1" customWidth="1"/>
    <col min="98" max="98" width="11.7109375" style="1" customWidth="1"/>
    <col min="99" max="99" width="3.7109375" style="1" customWidth="1"/>
    <col min="100" max="100" width="11.7109375" style="1" customWidth="1"/>
    <col min="101" max="101" width="9.42578125" style="1" customWidth="1"/>
    <col min="102" max="102" width="1.7109375" style="1" hidden="1" customWidth="1"/>
    <col min="103" max="103" width="17.28515625" style="1" customWidth="1"/>
    <col min="104" max="104" width="15.42578125" style="1" customWidth="1"/>
    <col min="105" max="105" width="15.7109375" style="1" customWidth="1"/>
    <col min="106" max="110" width="23.7109375" style="1" hidden="1" customWidth="1"/>
    <col min="111" max="111" width="1.7109375" style="1" hidden="1" customWidth="1"/>
    <col min="112" max="112" width="11.7109375" style="1" customWidth="1"/>
    <col min="113" max="113" width="3.7109375" style="1" customWidth="1"/>
    <col min="114" max="114" width="11.7109375" style="1" customWidth="1"/>
    <col min="115" max="115" width="9.42578125" style="1" customWidth="1"/>
    <col min="116" max="116" width="1.7109375" style="1" hidden="1" customWidth="1"/>
    <col min="117" max="117" width="17.28515625" style="1" customWidth="1"/>
    <col min="118" max="118" width="17.42578125" style="1" customWidth="1"/>
    <col min="119" max="119" width="18.140625" style="1" customWidth="1"/>
    <col min="120" max="124" width="23.7109375" style="1" hidden="1" customWidth="1"/>
    <col min="125" max="125" width="1.7109375" style="1" hidden="1" customWidth="1"/>
    <col min="126" max="126" width="11.7109375" style="1" customWidth="1"/>
    <col min="127" max="127" width="3.7109375" style="1" customWidth="1"/>
    <col min="128" max="128" width="11.7109375" style="1" customWidth="1"/>
    <col min="129" max="129" width="9.42578125" style="1" customWidth="1"/>
    <col min="130" max="130" width="1.7109375" style="1" hidden="1" customWidth="1"/>
    <col min="131" max="131" width="17.28515625" style="1" customWidth="1"/>
    <col min="132" max="132" width="17.42578125" style="1" customWidth="1"/>
    <col min="133" max="133" width="18.140625" style="1" customWidth="1"/>
    <col min="134" max="138" width="23.7109375" style="1" hidden="1" customWidth="1"/>
    <col min="139" max="139" width="1.7109375" style="1" hidden="1" customWidth="1"/>
    <col min="140" max="140" width="11.7109375" style="1" customWidth="1"/>
    <col min="141" max="141" width="3.7109375" style="1" customWidth="1"/>
    <col min="142" max="142" width="11.7109375" style="1" customWidth="1"/>
    <col min="143" max="143" width="9.42578125" style="1" hidden="1" customWidth="1"/>
    <col min="144" max="144" width="4.7109375" style="1" customWidth="1"/>
    <col min="145" max="145" width="115.7109375" style="1" customWidth="1"/>
    <col min="146" max="147" width="10.5703125" style="3"/>
    <col min="148" max="148" width="11.140625" style="3" customWidth="1"/>
    <col min="149" max="157" width="10.5703125" style="3"/>
    <col min="158" max="16384" width="10.5703125" style="1"/>
  </cols>
  <sheetData>
    <row r="1" spans="1:157" ht="14.25" hidden="1" customHeight="1">
      <c r="G1" s="2"/>
      <c r="H1" s="2"/>
      <c r="I1" s="2"/>
      <c r="J1" s="2"/>
      <c r="K1" s="2"/>
      <c r="L1" s="2"/>
      <c r="M1" s="2"/>
      <c r="N1" s="2"/>
      <c r="U1" s="2"/>
      <c r="V1" s="2"/>
      <c r="W1" s="2"/>
      <c r="X1" s="2"/>
      <c r="Y1" s="2"/>
      <c r="Z1" s="2"/>
      <c r="AA1" s="2"/>
      <c r="AB1" s="2"/>
      <c r="AI1" s="2"/>
      <c r="AJ1" s="2"/>
      <c r="AK1" s="2"/>
      <c r="AL1" s="2"/>
      <c r="AM1" s="2"/>
      <c r="AN1" s="2"/>
      <c r="AO1" s="2"/>
      <c r="AP1" s="2"/>
      <c r="AW1" s="2"/>
      <c r="AX1" s="2"/>
      <c r="AY1" s="2"/>
      <c r="AZ1" s="2"/>
      <c r="BA1" s="2"/>
      <c r="BB1" s="2"/>
      <c r="BC1" s="2"/>
      <c r="BD1" s="2"/>
      <c r="BK1" s="2"/>
      <c r="BL1" s="2"/>
      <c r="BM1" s="2"/>
      <c r="BN1" s="2"/>
      <c r="BO1" s="2"/>
      <c r="BP1" s="2"/>
      <c r="BQ1" s="2"/>
      <c r="BR1" s="2"/>
      <c r="BY1" s="2"/>
      <c r="BZ1" s="2"/>
      <c r="CA1" s="2"/>
      <c r="CB1" s="2"/>
      <c r="CC1" s="2"/>
      <c r="CD1" s="2"/>
      <c r="CE1" s="2"/>
      <c r="CF1" s="2"/>
      <c r="CM1" s="2"/>
      <c r="CN1" s="2"/>
      <c r="CO1" s="2"/>
      <c r="CP1" s="2"/>
      <c r="CQ1" s="2"/>
      <c r="CR1" s="2"/>
      <c r="CS1" s="2"/>
      <c r="CT1" s="2"/>
      <c r="DA1" s="2"/>
      <c r="DB1" s="2"/>
      <c r="DC1" s="2"/>
      <c r="DD1" s="2"/>
      <c r="DE1" s="2"/>
      <c r="DF1" s="2"/>
      <c r="DG1" s="2"/>
      <c r="DH1" s="2"/>
      <c r="DO1" s="2"/>
      <c r="DP1" s="2"/>
      <c r="DQ1" s="2"/>
      <c r="DR1" s="2"/>
      <c r="DS1" s="2"/>
      <c r="DT1" s="2"/>
      <c r="DU1" s="2"/>
      <c r="DV1" s="2"/>
      <c r="EC1" s="2"/>
      <c r="ED1" s="2"/>
      <c r="EE1" s="2"/>
      <c r="EF1" s="2"/>
      <c r="EG1" s="2"/>
      <c r="EH1" s="2"/>
      <c r="EI1" s="2"/>
      <c r="EJ1" s="2"/>
    </row>
    <row r="2" spans="1:157" ht="14.25" hidden="1" customHeight="1">
      <c r="Q2" s="2"/>
      <c r="AE2" s="2"/>
      <c r="AS2" s="2"/>
      <c r="BG2" s="2"/>
      <c r="BU2" s="2"/>
      <c r="CI2" s="2"/>
      <c r="CW2" s="2"/>
      <c r="DK2" s="2"/>
      <c r="DY2" s="2"/>
      <c r="EM2" s="2"/>
    </row>
    <row r="3" spans="1:157" ht="14.25" hidden="1" customHeight="1"/>
    <row r="4" spans="1:157" ht="3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</row>
    <row r="5" spans="1:157" ht="26.1" customHeight="1">
      <c r="A5" s="93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FA5" s="1"/>
    </row>
    <row r="6" spans="1:157" ht="3" customHeight="1">
      <c r="A6" s="4"/>
      <c r="B6" s="4"/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FA6" s="1"/>
    </row>
    <row r="7" spans="1:157" s="8" customFormat="1" ht="6" hidden="1">
      <c r="A7" s="9"/>
      <c r="B7" s="10"/>
      <c r="C7" s="11"/>
      <c r="D7" s="11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12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</row>
    <row r="8" spans="1:157" s="14" customFormat="1" ht="30">
      <c r="A8" s="15"/>
      <c r="B8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8" s="17"/>
      <c r="D8" s="17"/>
      <c r="E8" s="97" t="str">
        <f>IF(datePr_ch="",IF(datePr="","",datePr),datePr_ch)</f>
        <v>29.04.2022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9"/>
      <c r="EO8" s="18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</row>
    <row r="9" spans="1:157" s="14" customFormat="1" ht="30">
      <c r="A9" s="15"/>
      <c r="B9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9" s="17"/>
      <c r="D9" s="17"/>
      <c r="E9" s="97" t="str">
        <f>IF(numberPr_ch="",IF(numberPr="","",numberPr),numberPr_ch)</f>
        <v>Исх-777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9"/>
      <c r="EO9" s="18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</row>
    <row r="10" spans="1:157" s="8" customFormat="1" ht="6" hidden="1">
      <c r="A10" s="9"/>
      <c r="B10" s="10"/>
      <c r="C10" s="11"/>
      <c r="D10" s="11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12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</row>
    <row r="11" spans="1:157" s="20" customFormat="1" ht="18" hidden="1" customHeight="1">
      <c r="A11" s="100"/>
      <c r="B11" s="10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 t="s">
        <v>1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 t="s">
        <v>1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3" t="s">
        <v>1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 t="s">
        <v>1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 t="s">
        <v>1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 t="s">
        <v>1</v>
      </c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3" t="s">
        <v>1</v>
      </c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3" t="s">
        <v>1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3" t="s">
        <v>1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3" t="s">
        <v>1</v>
      </c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</row>
    <row r="12" spans="1:157" s="20" customFormat="1" ht="15">
      <c r="A12" s="21"/>
      <c r="B12" s="21"/>
      <c r="C12" s="2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 t="s">
        <v>2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 t="s">
        <v>2</v>
      </c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 t="s">
        <v>2</v>
      </c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 t="s">
        <v>2</v>
      </c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 t="s">
        <v>2</v>
      </c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 t="s">
        <v>2</v>
      </c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 t="s">
        <v>2</v>
      </c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 t="s">
        <v>2</v>
      </c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 t="s">
        <v>2</v>
      </c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</row>
    <row r="13" spans="1:157" ht="15" customHeight="1">
      <c r="A13" s="89" t="s">
        <v>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 t="s">
        <v>4</v>
      </c>
      <c r="FA13" s="1"/>
    </row>
    <row r="14" spans="1:157" ht="15" customHeight="1">
      <c r="A14" s="89" t="s">
        <v>5</v>
      </c>
      <c r="B14" s="89" t="s">
        <v>6</v>
      </c>
      <c r="C14" s="89"/>
      <c r="D14" s="91" t="s">
        <v>7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89" t="s">
        <v>8</v>
      </c>
      <c r="R14" s="91" t="s">
        <v>7</v>
      </c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89" t="s">
        <v>8</v>
      </c>
      <c r="AF14" s="91" t="s">
        <v>7</v>
      </c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89" t="s">
        <v>8</v>
      </c>
      <c r="AT14" s="91" t="s">
        <v>7</v>
      </c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89" t="s">
        <v>8</v>
      </c>
      <c r="BH14" s="91" t="s">
        <v>7</v>
      </c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89" t="s">
        <v>8</v>
      </c>
      <c r="BV14" s="91" t="s">
        <v>7</v>
      </c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89" t="s">
        <v>8</v>
      </c>
      <c r="CJ14" s="91" t="s">
        <v>7</v>
      </c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89" t="s">
        <v>8</v>
      </c>
      <c r="CX14" s="91" t="s">
        <v>7</v>
      </c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89" t="s">
        <v>8</v>
      </c>
      <c r="DL14" s="91" t="s">
        <v>7</v>
      </c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89" t="s">
        <v>8</v>
      </c>
      <c r="DZ14" s="91" t="s">
        <v>7</v>
      </c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89" t="s">
        <v>8</v>
      </c>
      <c r="EN14" s="90" t="s">
        <v>9</v>
      </c>
      <c r="EO14" s="89"/>
      <c r="FA14" s="1"/>
    </row>
    <row r="15" spans="1:157" ht="26.25" customHeight="1">
      <c r="A15" s="89"/>
      <c r="B15" s="89"/>
      <c r="C15" s="89"/>
      <c r="D15" s="25"/>
      <c r="E15" s="25" t="s">
        <v>10</v>
      </c>
      <c r="F15" s="88" t="s">
        <v>11</v>
      </c>
      <c r="G15" s="88"/>
      <c r="H15" s="88" t="s">
        <v>12</v>
      </c>
      <c r="I15" s="88"/>
      <c r="J15" s="85" t="s">
        <v>13</v>
      </c>
      <c r="K15" s="86"/>
      <c r="L15" s="86"/>
      <c r="M15" s="26"/>
      <c r="N15" s="87" t="s">
        <v>14</v>
      </c>
      <c r="O15" s="87"/>
      <c r="P15" s="87"/>
      <c r="Q15" s="89"/>
      <c r="R15" s="25"/>
      <c r="S15" s="25" t="s">
        <v>10</v>
      </c>
      <c r="T15" s="88" t="s">
        <v>11</v>
      </c>
      <c r="U15" s="88"/>
      <c r="V15" s="88" t="s">
        <v>12</v>
      </c>
      <c r="W15" s="88"/>
      <c r="X15" s="85" t="s">
        <v>13</v>
      </c>
      <c r="Y15" s="86"/>
      <c r="Z15" s="86"/>
      <c r="AA15" s="26"/>
      <c r="AB15" s="87" t="s">
        <v>14</v>
      </c>
      <c r="AC15" s="87"/>
      <c r="AD15" s="87"/>
      <c r="AE15" s="89"/>
      <c r="AF15" s="25"/>
      <c r="AG15" s="25" t="s">
        <v>10</v>
      </c>
      <c r="AH15" s="88" t="s">
        <v>11</v>
      </c>
      <c r="AI15" s="88"/>
      <c r="AJ15" s="88" t="s">
        <v>12</v>
      </c>
      <c r="AK15" s="88"/>
      <c r="AL15" s="85" t="s">
        <v>13</v>
      </c>
      <c r="AM15" s="86"/>
      <c r="AN15" s="86"/>
      <c r="AO15" s="26"/>
      <c r="AP15" s="87" t="s">
        <v>14</v>
      </c>
      <c r="AQ15" s="87"/>
      <c r="AR15" s="87"/>
      <c r="AS15" s="89"/>
      <c r="AT15" s="25"/>
      <c r="AU15" s="25" t="s">
        <v>10</v>
      </c>
      <c r="AV15" s="88" t="s">
        <v>11</v>
      </c>
      <c r="AW15" s="88"/>
      <c r="AX15" s="88" t="s">
        <v>12</v>
      </c>
      <c r="AY15" s="88"/>
      <c r="AZ15" s="85" t="s">
        <v>13</v>
      </c>
      <c r="BA15" s="86"/>
      <c r="BB15" s="86"/>
      <c r="BC15" s="26"/>
      <c r="BD15" s="87" t="s">
        <v>14</v>
      </c>
      <c r="BE15" s="87"/>
      <c r="BF15" s="87"/>
      <c r="BG15" s="89"/>
      <c r="BH15" s="25"/>
      <c r="BI15" s="25" t="s">
        <v>10</v>
      </c>
      <c r="BJ15" s="88" t="s">
        <v>11</v>
      </c>
      <c r="BK15" s="88"/>
      <c r="BL15" s="88" t="s">
        <v>12</v>
      </c>
      <c r="BM15" s="88"/>
      <c r="BN15" s="85" t="s">
        <v>13</v>
      </c>
      <c r="BO15" s="86"/>
      <c r="BP15" s="86"/>
      <c r="BQ15" s="26"/>
      <c r="BR15" s="87" t="s">
        <v>14</v>
      </c>
      <c r="BS15" s="87"/>
      <c r="BT15" s="87"/>
      <c r="BU15" s="89"/>
      <c r="BV15" s="25"/>
      <c r="BW15" s="25" t="s">
        <v>10</v>
      </c>
      <c r="BX15" s="88" t="s">
        <v>11</v>
      </c>
      <c r="BY15" s="88"/>
      <c r="BZ15" s="88" t="s">
        <v>12</v>
      </c>
      <c r="CA15" s="88"/>
      <c r="CB15" s="85" t="s">
        <v>13</v>
      </c>
      <c r="CC15" s="86"/>
      <c r="CD15" s="86"/>
      <c r="CE15" s="26"/>
      <c r="CF15" s="87" t="s">
        <v>14</v>
      </c>
      <c r="CG15" s="87"/>
      <c r="CH15" s="87"/>
      <c r="CI15" s="89"/>
      <c r="CJ15" s="25"/>
      <c r="CK15" s="25" t="s">
        <v>10</v>
      </c>
      <c r="CL15" s="88" t="s">
        <v>11</v>
      </c>
      <c r="CM15" s="88"/>
      <c r="CN15" s="88" t="s">
        <v>12</v>
      </c>
      <c r="CO15" s="88"/>
      <c r="CP15" s="85" t="s">
        <v>13</v>
      </c>
      <c r="CQ15" s="86"/>
      <c r="CR15" s="86"/>
      <c r="CS15" s="26"/>
      <c r="CT15" s="87" t="s">
        <v>14</v>
      </c>
      <c r="CU15" s="87"/>
      <c r="CV15" s="87"/>
      <c r="CW15" s="89"/>
      <c r="CX15" s="25"/>
      <c r="CY15" s="25" t="s">
        <v>10</v>
      </c>
      <c r="CZ15" s="88" t="s">
        <v>11</v>
      </c>
      <c r="DA15" s="88"/>
      <c r="DB15" s="88" t="s">
        <v>12</v>
      </c>
      <c r="DC15" s="88"/>
      <c r="DD15" s="85" t="s">
        <v>13</v>
      </c>
      <c r="DE15" s="86"/>
      <c r="DF15" s="86"/>
      <c r="DG15" s="26"/>
      <c r="DH15" s="87" t="s">
        <v>14</v>
      </c>
      <c r="DI15" s="87"/>
      <c r="DJ15" s="87"/>
      <c r="DK15" s="89"/>
      <c r="DL15" s="25"/>
      <c r="DM15" s="25" t="s">
        <v>10</v>
      </c>
      <c r="DN15" s="88" t="s">
        <v>11</v>
      </c>
      <c r="DO15" s="88"/>
      <c r="DP15" s="88" t="s">
        <v>12</v>
      </c>
      <c r="DQ15" s="88"/>
      <c r="DR15" s="85" t="s">
        <v>13</v>
      </c>
      <c r="DS15" s="86"/>
      <c r="DT15" s="86"/>
      <c r="DU15" s="26"/>
      <c r="DV15" s="87" t="s">
        <v>14</v>
      </c>
      <c r="DW15" s="87"/>
      <c r="DX15" s="87"/>
      <c r="DY15" s="89"/>
      <c r="DZ15" s="25"/>
      <c r="EA15" s="25" t="s">
        <v>10</v>
      </c>
      <c r="EB15" s="88" t="s">
        <v>11</v>
      </c>
      <c r="EC15" s="88"/>
      <c r="ED15" s="88" t="s">
        <v>12</v>
      </c>
      <c r="EE15" s="88"/>
      <c r="EF15" s="85" t="s">
        <v>13</v>
      </c>
      <c r="EG15" s="86"/>
      <c r="EH15" s="86"/>
      <c r="EI15" s="26"/>
      <c r="EJ15" s="87" t="s">
        <v>14</v>
      </c>
      <c r="EK15" s="87"/>
      <c r="EL15" s="87"/>
      <c r="EM15" s="89"/>
      <c r="EN15" s="90"/>
      <c r="EO15" s="89"/>
      <c r="FA15" s="1"/>
    </row>
    <row r="16" spans="1:157" ht="50.1" customHeight="1">
      <c r="A16" s="89"/>
      <c r="B16" s="89"/>
      <c r="C16" s="89"/>
      <c r="D16" s="27"/>
      <c r="E16" s="27" t="s">
        <v>15</v>
      </c>
      <c r="F16" s="26" t="s">
        <v>16</v>
      </c>
      <c r="G16" s="26" t="s">
        <v>17</v>
      </c>
      <c r="H16" s="26" t="s">
        <v>18</v>
      </c>
      <c r="I16" s="26" t="s">
        <v>19</v>
      </c>
      <c r="J16" s="26" t="s">
        <v>20</v>
      </c>
      <c r="K16" s="26" t="s">
        <v>21</v>
      </c>
      <c r="L16" s="26" t="s">
        <v>17</v>
      </c>
      <c r="M16" s="26"/>
      <c r="N16" s="28" t="s">
        <v>22</v>
      </c>
      <c r="O16" s="84" t="s">
        <v>23</v>
      </c>
      <c r="P16" s="84"/>
      <c r="Q16" s="89"/>
      <c r="R16" s="27"/>
      <c r="S16" s="27" t="s">
        <v>15</v>
      </c>
      <c r="T16" s="26" t="s">
        <v>16</v>
      </c>
      <c r="U16" s="26" t="s">
        <v>17</v>
      </c>
      <c r="V16" s="26" t="s">
        <v>18</v>
      </c>
      <c r="W16" s="26" t="s">
        <v>19</v>
      </c>
      <c r="X16" s="26" t="s">
        <v>20</v>
      </c>
      <c r="Y16" s="26" t="s">
        <v>21</v>
      </c>
      <c r="Z16" s="26" t="s">
        <v>17</v>
      </c>
      <c r="AA16" s="26"/>
      <c r="AB16" s="28" t="s">
        <v>22</v>
      </c>
      <c r="AC16" s="84" t="s">
        <v>23</v>
      </c>
      <c r="AD16" s="84"/>
      <c r="AE16" s="89"/>
      <c r="AF16" s="27"/>
      <c r="AG16" s="27" t="s">
        <v>15</v>
      </c>
      <c r="AH16" s="26" t="s">
        <v>16</v>
      </c>
      <c r="AI16" s="26" t="s">
        <v>17</v>
      </c>
      <c r="AJ16" s="26" t="s">
        <v>18</v>
      </c>
      <c r="AK16" s="26" t="s">
        <v>19</v>
      </c>
      <c r="AL16" s="26" t="s">
        <v>20</v>
      </c>
      <c r="AM16" s="26" t="s">
        <v>21</v>
      </c>
      <c r="AN16" s="26" t="s">
        <v>17</v>
      </c>
      <c r="AO16" s="26"/>
      <c r="AP16" s="28" t="s">
        <v>22</v>
      </c>
      <c r="AQ16" s="84" t="s">
        <v>23</v>
      </c>
      <c r="AR16" s="84"/>
      <c r="AS16" s="89"/>
      <c r="AT16" s="27"/>
      <c r="AU16" s="27" t="s">
        <v>15</v>
      </c>
      <c r="AV16" s="26" t="s">
        <v>16</v>
      </c>
      <c r="AW16" s="26" t="s">
        <v>17</v>
      </c>
      <c r="AX16" s="26" t="s">
        <v>18</v>
      </c>
      <c r="AY16" s="26" t="s">
        <v>19</v>
      </c>
      <c r="AZ16" s="26" t="s">
        <v>20</v>
      </c>
      <c r="BA16" s="26" t="s">
        <v>21</v>
      </c>
      <c r="BB16" s="26" t="s">
        <v>17</v>
      </c>
      <c r="BC16" s="26"/>
      <c r="BD16" s="28" t="s">
        <v>22</v>
      </c>
      <c r="BE16" s="84" t="s">
        <v>23</v>
      </c>
      <c r="BF16" s="84"/>
      <c r="BG16" s="89"/>
      <c r="BH16" s="27"/>
      <c r="BI16" s="27" t="s">
        <v>15</v>
      </c>
      <c r="BJ16" s="26" t="s">
        <v>16</v>
      </c>
      <c r="BK16" s="26" t="s">
        <v>17</v>
      </c>
      <c r="BL16" s="26" t="s">
        <v>18</v>
      </c>
      <c r="BM16" s="26" t="s">
        <v>19</v>
      </c>
      <c r="BN16" s="26" t="s">
        <v>20</v>
      </c>
      <c r="BO16" s="26" t="s">
        <v>21</v>
      </c>
      <c r="BP16" s="26" t="s">
        <v>17</v>
      </c>
      <c r="BQ16" s="26"/>
      <c r="BR16" s="28" t="s">
        <v>22</v>
      </c>
      <c r="BS16" s="84" t="s">
        <v>23</v>
      </c>
      <c r="BT16" s="84"/>
      <c r="BU16" s="89"/>
      <c r="BV16" s="27"/>
      <c r="BW16" s="27" t="s">
        <v>15</v>
      </c>
      <c r="BX16" s="26" t="s">
        <v>16</v>
      </c>
      <c r="BY16" s="26" t="s">
        <v>17</v>
      </c>
      <c r="BZ16" s="26" t="s">
        <v>18</v>
      </c>
      <c r="CA16" s="26" t="s">
        <v>19</v>
      </c>
      <c r="CB16" s="26" t="s">
        <v>20</v>
      </c>
      <c r="CC16" s="26" t="s">
        <v>21</v>
      </c>
      <c r="CD16" s="26" t="s">
        <v>17</v>
      </c>
      <c r="CE16" s="26"/>
      <c r="CF16" s="28" t="s">
        <v>22</v>
      </c>
      <c r="CG16" s="84" t="s">
        <v>23</v>
      </c>
      <c r="CH16" s="84"/>
      <c r="CI16" s="89"/>
      <c r="CJ16" s="27"/>
      <c r="CK16" s="27" t="s">
        <v>15</v>
      </c>
      <c r="CL16" s="26" t="s">
        <v>16</v>
      </c>
      <c r="CM16" s="26" t="s">
        <v>17</v>
      </c>
      <c r="CN16" s="26" t="s">
        <v>18</v>
      </c>
      <c r="CO16" s="26" t="s">
        <v>19</v>
      </c>
      <c r="CP16" s="26" t="s">
        <v>20</v>
      </c>
      <c r="CQ16" s="26" t="s">
        <v>21</v>
      </c>
      <c r="CR16" s="26" t="s">
        <v>17</v>
      </c>
      <c r="CS16" s="26"/>
      <c r="CT16" s="28" t="s">
        <v>22</v>
      </c>
      <c r="CU16" s="84" t="s">
        <v>23</v>
      </c>
      <c r="CV16" s="84"/>
      <c r="CW16" s="89"/>
      <c r="CX16" s="27"/>
      <c r="CY16" s="27" t="s">
        <v>15</v>
      </c>
      <c r="CZ16" s="26" t="s">
        <v>16</v>
      </c>
      <c r="DA16" s="26" t="s">
        <v>17</v>
      </c>
      <c r="DB16" s="26" t="s">
        <v>18</v>
      </c>
      <c r="DC16" s="26" t="s">
        <v>19</v>
      </c>
      <c r="DD16" s="26" t="s">
        <v>20</v>
      </c>
      <c r="DE16" s="26" t="s">
        <v>21</v>
      </c>
      <c r="DF16" s="26" t="s">
        <v>17</v>
      </c>
      <c r="DG16" s="26"/>
      <c r="DH16" s="28" t="s">
        <v>22</v>
      </c>
      <c r="DI16" s="84" t="s">
        <v>23</v>
      </c>
      <c r="DJ16" s="84"/>
      <c r="DK16" s="89"/>
      <c r="DL16" s="27"/>
      <c r="DM16" s="27" t="s">
        <v>15</v>
      </c>
      <c r="DN16" s="26" t="s">
        <v>16</v>
      </c>
      <c r="DO16" s="26" t="s">
        <v>17</v>
      </c>
      <c r="DP16" s="26" t="s">
        <v>18</v>
      </c>
      <c r="DQ16" s="26" t="s">
        <v>19</v>
      </c>
      <c r="DR16" s="26" t="s">
        <v>20</v>
      </c>
      <c r="DS16" s="26" t="s">
        <v>21</v>
      </c>
      <c r="DT16" s="26" t="s">
        <v>17</v>
      </c>
      <c r="DU16" s="26"/>
      <c r="DV16" s="28" t="s">
        <v>22</v>
      </c>
      <c r="DW16" s="84" t="s">
        <v>23</v>
      </c>
      <c r="DX16" s="84"/>
      <c r="DY16" s="89"/>
      <c r="DZ16" s="27"/>
      <c r="EA16" s="27" t="s">
        <v>15</v>
      </c>
      <c r="EB16" s="26" t="s">
        <v>16</v>
      </c>
      <c r="EC16" s="26" t="s">
        <v>17</v>
      </c>
      <c r="ED16" s="26" t="s">
        <v>18</v>
      </c>
      <c r="EE16" s="26" t="s">
        <v>19</v>
      </c>
      <c r="EF16" s="26" t="s">
        <v>20</v>
      </c>
      <c r="EG16" s="26" t="s">
        <v>21</v>
      </c>
      <c r="EH16" s="26" t="s">
        <v>17</v>
      </c>
      <c r="EI16" s="26"/>
      <c r="EJ16" s="28" t="s">
        <v>22</v>
      </c>
      <c r="EK16" s="84" t="s">
        <v>23</v>
      </c>
      <c r="EL16" s="84"/>
      <c r="EM16" s="89"/>
      <c r="EN16" s="90"/>
      <c r="EO16" s="89"/>
      <c r="FA16" s="1"/>
    </row>
    <row r="17" spans="1:157" ht="12" customHeight="1">
      <c r="A17" s="29" t="s">
        <v>24</v>
      </c>
      <c r="B17" s="29" t="s">
        <v>25</v>
      </c>
      <c r="C17" s="30" t="str">
        <f ca="1">OFFSET(C17,0,-1)</f>
        <v>2</v>
      </c>
      <c r="D17" s="30" t="str">
        <f ca="1">OFFSET(D17,0,-1)</f>
        <v>2</v>
      </c>
      <c r="E17" s="31">
        <f t="shared" ref="E17:O17" ca="1" si="0">OFFSET(E17,0,-1)+1</f>
        <v>3</v>
      </c>
      <c r="F17" s="31">
        <f t="shared" ca="1" si="0"/>
        <v>4</v>
      </c>
      <c r="G17" s="31">
        <f t="shared" ca="1" si="0"/>
        <v>5</v>
      </c>
      <c r="H17" s="31">
        <f t="shared" ca="1" si="0"/>
        <v>6</v>
      </c>
      <c r="I17" s="31">
        <f t="shared" ca="1" si="0"/>
        <v>7</v>
      </c>
      <c r="J17" s="31">
        <f t="shared" ca="1" si="0"/>
        <v>8</v>
      </c>
      <c r="K17" s="31">
        <f t="shared" ca="1" si="0"/>
        <v>9</v>
      </c>
      <c r="L17" s="31">
        <f t="shared" ca="1" si="0"/>
        <v>10</v>
      </c>
      <c r="M17" s="30">
        <f ca="1">OFFSET(M17,0,-1)</f>
        <v>10</v>
      </c>
      <c r="N17" s="31">
        <f t="shared" ca="1" si="0"/>
        <v>11</v>
      </c>
      <c r="O17" s="82">
        <f t="shared" ca="1" si="0"/>
        <v>12</v>
      </c>
      <c r="P17" s="82"/>
      <c r="Q17" s="31">
        <f ca="1">OFFSET(Q17,0,-2)+1</f>
        <v>13</v>
      </c>
      <c r="R17" s="30">
        <f ca="1">OFFSET(R17,0,-1)</f>
        <v>13</v>
      </c>
      <c r="S17" s="31">
        <f t="shared" ref="S17:AC17" ca="1" si="1">OFFSET(S17,0,-1)+1</f>
        <v>14</v>
      </c>
      <c r="T17" s="31">
        <f t="shared" ca="1" si="1"/>
        <v>15</v>
      </c>
      <c r="U17" s="31">
        <f t="shared" ca="1" si="1"/>
        <v>16</v>
      </c>
      <c r="V17" s="31">
        <f t="shared" ca="1" si="1"/>
        <v>17</v>
      </c>
      <c r="W17" s="31">
        <f t="shared" ca="1" si="1"/>
        <v>18</v>
      </c>
      <c r="X17" s="31">
        <f t="shared" ca="1" si="1"/>
        <v>19</v>
      </c>
      <c r="Y17" s="31">
        <f t="shared" ca="1" si="1"/>
        <v>20</v>
      </c>
      <c r="Z17" s="31">
        <f t="shared" ca="1" si="1"/>
        <v>21</v>
      </c>
      <c r="AA17" s="30">
        <f ca="1">OFFSET(AA17,0,-1)</f>
        <v>21</v>
      </c>
      <c r="AB17" s="31">
        <f t="shared" ca="1" si="1"/>
        <v>22</v>
      </c>
      <c r="AC17" s="82">
        <f t="shared" ca="1" si="1"/>
        <v>23</v>
      </c>
      <c r="AD17" s="82"/>
      <c r="AE17" s="31">
        <f ca="1">OFFSET(AE17,0,-2)+1</f>
        <v>24</v>
      </c>
      <c r="AF17" s="30">
        <f ca="1">OFFSET(AF17,0,-1)</f>
        <v>24</v>
      </c>
      <c r="AG17" s="31">
        <f t="shared" ref="AG17:AQ17" ca="1" si="2">OFFSET(AG17,0,-1)+1</f>
        <v>25</v>
      </c>
      <c r="AH17" s="31">
        <f t="shared" ca="1" si="2"/>
        <v>26</v>
      </c>
      <c r="AI17" s="31">
        <f t="shared" ca="1" si="2"/>
        <v>27</v>
      </c>
      <c r="AJ17" s="31">
        <f t="shared" ca="1" si="2"/>
        <v>28</v>
      </c>
      <c r="AK17" s="31">
        <f t="shared" ca="1" si="2"/>
        <v>29</v>
      </c>
      <c r="AL17" s="31">
        <f t="shared" ca="1" si="2"/>
        <v>30</v>
      </c>
      <c r="AM17" s="31">
        <f t="shared" ca="1" si="2"/>
        <v>31</v>
      </c>
      <c r="AN17" s="31">
        <f t="shared" ca="1" si="2"/>
        <v>32</v>
      </c>
      <c r="AO17" s="30">
        <f ca="1">OFFSET(AO17,0,-1)</f>
        <v>32</v>
      </c>
      <c r="AP17" s="31">
        <f t="shared" ca="1" si="2"/>
        <v>33</v>
      </c>
      <c r="AQ17" s="82">
        <f t="shared" ca="1" si="2"/>
        <v>34</v>
      </c>
      <c r="AR17" s="82"/>
      <c r="AS17" s="31">
        <f ca="1">OFFSET(AS17,0,-2)+1</f>
        <v>35</v>
      </c>
      <c r="AT17" s="30">
        <f ca="1">OFFSET(AT17,0,-1)</f>
        <v>35</v>
      </c>
      <c r="AU17" s="31">
        <f t="shared" ref="AU17:BE17" ca="1" si="3">OFFSET(AU17,0,-1)+1</f>
        <v>36</v>
      </c>
      <c r="AV17" s="31">
        <f t="shared" ca="1" si="3"/>
        <v>37</v>
      </c>
      <c r="AW17" s="31">
        <f t="shared" ca="1" si="3"/>
        <v>38</v>
      </c>
      <c r="AX17" s="31">
        <f t="shared" ca="1" si="3"/>
        <v>39</v>
      </c>
      <c r="AY17" s="31">
        <f t="shared" ca="1" si="3"/>
        <v>40</v>
      </c>
      <c r="AZ17" s="31">
        <f t="shared" ca="1" si="3"/>
        <v>41</v>
      </c>
      <c r="BA17" s="31">
        <f t="shared" ca="1" si="3"/>
        <v>42</v>
      </c>
      <c r="BB17" s="31">
        <f t="shared" ca="1" si="3"/>
        <v>43</v>
      </c>
      <c r="BC17" s="30">
        <f ca="1">OFFSET(BC17,0,-1)</f>
        <v>43</v>
      </c>
      <c r="BD17" s="31">
        <f t="shared" ca="1" si="3"/>
        <v>44</v>
      </c>
      <c r="BE17" s="82">
        <f t="shared" ca="1" si="3"/>
        <v>45</v>
      </c>
      <c r="BF17" s="82"/>
      <c r="BG17" s="31">
        <f ca="1">OFFSET(BG17,0,-2)+1</f>
        <v>46</v>
      </c>
      <c r="BH17" s="30">
        <f ca="1">OFFSET(BH17,0,-1)</f>
        <v>46</v>
      </c>
      <c r="BI17" s="31">
        <f t="shared" ref="BI17:BS17" ca="1" si="4">OFFSET(BI17,0,-1)+1</f>
        <v>47</v>
      </c>
      <c r="BJ17" s="31">
        <f t="shared" ca="1" si="4"/>
        <v>48</v>
      </c>
      <c r="BK17" s="31">
        <f t="shared" ca="1" si="4"/>
        <v>49</v>
      </c>
      <c r="BL17" s="31">
        <f t="shared" ca="1" si="4"/>
        <v>50</v>
      </c>
      <c r="BM17" s="31">
        <f t="shared" ca="1" si="4"/>
        <v>51</v>
      </c>
      <c r="BN17" s="31">
        <f t="shared" ca="1" si="4"/>
        <v>52</v>
      </c>
      <c r="BO17" s="31">
        <f t="shared" ca="1" si="4"/>
        <v>53</v>
      </c>
      <c r="BP17" s="31">
        <f t="shared" ca="1" si="4"/>
        <v>54</v>
      </c>
      <c r="BQ17" s="30">
        <f ca="1">OFFSET(BQ17,0,-1)</f>
        <v>54</v>
      </c>
      <c r="BR17" s="31">
        <f t="shared" ca="1" si="4"/>
        <v>55</v>
      </c>
      <c r="BS17" s="82">
        <f t="shared" ca="1" si="4"/>
        <v>56</v>
      </c>
      <c r="BT17" s="82"/>
      <c r="BU17" s="31">
        <f ca="1">OFFSET(BU17,0,-2)+1</f>
        <v>57</v>
      </c>
      <c r="BV17" s="30">
        <f ca="1">OFFSET(BV17,0,-1)</f>
        <v>57</v>
      </c>
      <c r="BW17" s="31">
        <f t="shared" ref="BW17:CG17" ca="1" si="5">OFFSET(BW17,0,-1)+1</f>
        <v>58</v>
      </c>
      <c r="BX17" s="31">
        <f t="shared" ca="1" si="5"/>
        <v>59</v>
      </c>
      <c r="BY17" s="31">
        <f t="shared" ca="1" si="5"/>
        <v>60</v>
      </c>
      <c r="BZ17" s="31">
        <f t="shared" ca="1" si="5"/>
        <v>61</v>
      </c>
      <c r="CA17" s="31">
        <f t="shared" ca="1" si="5"/>
        <v>62</v>
      </c>
      <c r="CB17" s="31">
        <f t="shared" ca="1" si="5"/>
        <v>63</v>
      </c>
      <c r="CC17" s="31">
        <f t="shared" ca="1" si="5"/>
        <v>64</v>
      </c>
      <c r="CD17" s="31">
        <f t="shared" ca="1" si="5"/>
        <v>65</v>
      </c>
      <c r="CE17" s="30">
        <f ca="1">OFFSET(CE17,0,-1)</f>
        <v>65</v>
      </c>
      <c r="CF17" s="31">
        <f t="shared" ca="1" si="5"/>
        <v>66</v>
      </c>
      <c r="CG17" s="82">
        <f t="shared" ca="1" si="5"/>
        <v>67</v>
      </c>
      <c r="CH17" s="82"/>
      <c r="CI17" s="31">
        <f ca="1">OFFSET(CI17,0,-2)+1</f>
        <v>68</v>
      </c>
      <c r="CJ17" s="30">
        <f ca="1">OFFSET(CJ17,0,-1)</f>
        <v>68</v>
      </c>
      <c r="CK17" s="31">
        <f t="shared" ref="CK17:CU17" ca="1" si="6">OFFSET(CK17,0,-1)+1</f>
        <v>69</v>
      </c>
      <c r="CL17" s="31">
        <f t="shared" ca="1" si="6"/>
        <v>70</v>
      </c>
      <c r="CM17" s="31">
        <f t="shared" ca="1" si="6"/>
        <v>71</v>
      </c>
      <c r="CN17" s="31">
        <f t="shared" ca="1" si="6"/>
        <v>72</v>
      </c>
      <c r="CO17" s="31">
        <f t="shared" ca="1" si="6"/>
        <v>73</v>
      </c>
      <c r="CP17" s="31">
        <f t="shared" ca="1" si="6"/>
        <v>74</v>
      </c>
      <c r="CQ17" s="31">
        <f t="shared" ca="1" si="6"/>
        <v>75</v>
      </c>
      <c r="CR17" s="31">
        <f t="shared" ca="1" si="6"/>
        <v>76</v>
      </c>
      <c r="CS17" s="30">
        <f ca="1">OFFSET(CS17,0,-1)</f>
        <v>76</v>
      </c>
      <c r="CT17" s="31">
        <f t="shared" ca="1" si="6"/>
        <v>77</v>
      </c>
      <c r="CU17" s="82">
        <f t="shared" ca="1" si="6"/>
        <v>78</v>
      </c>
      <c r="CV17" s="82"/>
      <c r="CW17" s="31">
        <f ca="1">OFFSET(CW17,0,-2)+1</f>
        <v>79</v>
      </c>
      <c r="CX17" s="30">
        <f ca="1">OFFSET(CX17,0,-1)</f>
        <v>79</v>
      </c>
      <c r="CY17" s="31">
        <f t="shared" ref="CY17:DI17" ca="1" si="7">OFFSET(CY17,0,-1)+1</f>
        <v>80</v>
      </c>
      <c r="CZ17" s="31">
        <f t="shared" ca="1" si="7"/>
        <v>81</v>
      </c>
      <c r="DA17" s="31">
        <f t="shared" ca="1" si="7"/>
        <v>82</v>
      </c>
      <c r="DB17" s="31">
        <f t="shared" ca="1" si="7"/>
        <v>83</v>
      </c>
      <c r="DC17" s="31">
        <f t="shared" ca="1" si="7"/>
        <v>84</v>
      </c>
      <c r="DD17" s="31">
        <f t="shared" ca="1" si="7"/>
        <v>85</v>
      </c>
      <c r="DE17" s="31">
        <f t="shared" ca="1" si="7"/>
        <v>86</v>
      </c>
      <c r="DF17" s="31">
        <f t="shared" ca="1" si="7"/>
        <v>87</v>
      </c>
      <c r="DG17" s="30">
        <f ca="1">OFFSET(DG17,0,-1)</f>
        <v>87</v>
      </c>
      <c r="DH17" s="31">
        <f t="shared" ca="1" si="7"/>
        <v>88</v>
      </c>
      <c r="DI17" s="82">
        <f t="shared" ca="1" si="7"/>
        <v>89</v>
      </c>
      <c r="DJ17" s="82"/>
      <c r="DK17" s="31">
        <f ca="1">OFFSET(DK17,0,-2)+1</f>
        <v>90</v>
      </c>
      <c r="DL17" s="30">
        <f ca="1">OFFSET(DL17,0,-1)</f>
        <v>90</v>
      </c>
      <c r="DM17" s="31">
        <f t="shared" ref="DM17:DW17" ca="1" si="8">OFFSET(DM17,0,-1)+1</f>
        <v>91</v>
      </c>
      <c r="DN17" s="31">
        <f t="shared" ca="1" si="8"/>
        <v>92</v>
      </c>
      <c r="DO17" s="31">
        <f t="shared" ca="1" si="8"/>
        <v>93</v>
      </c>
      <c r="DP17" s="31">
        <f t="shared" ca="1" si="8"/>
        <v>94</v>
      </c>
      <c r="DQ17" s="31">
        <f t="shared" ca="1" si="8"/>
        <v>95</v>
      </c>
      <c r="DR17" s="31">
        <f t="shared" ca="1" si="8"/>
        <v>96</v>
      </c>
      <c r="DS17" s="31">
        <f t="shared" ca="1" si="8"/>
        <v>97</v>
      </c>
      <c r="DT17" s="31">
        <f t="shared" ca="1" si="8"/>
        <v>98</v>
      </c>
      <c r="DU17" s="30">
        <f ca="1">OFFSET(DU17,0,-1)</f>
        <v>98</v>
      </c>
      <c r="DV17" s="31">
        <f t="shared" ca="1" si="8"/>
        <v>99</v>
      </c>
      <c r="DW17" s="82">
        <f t="shared" ca="1" si="8"/>
        <v>100</v>
      </c>
      <c r="DX17" s="82"/>
      <c r="DY17" s="31">
        <f ca="1">OFFSET(DY17,0,-2)+1</f>
        <v>101</v>
      </c>
      <c r="DZ17" s="30">
        <f ca="1">OFFSET(DZ17,0,-1)</f>
        <v>101</v>
      </c>
      <c r="EA17" s="31">
        <f t="shared" ref="EA17:EK17" ca="1" si="9">OFFSET(EA17,0,-1)+1</f>
        <v>102</v>
      </c>
      <c r="EB17" s="31">
        <f t="shared" ca="1" si="9"/>
        <v>103</v>
      </c>
      <c r="EC17" s="31">
        <f t="shared" ca="1" si="9"/>
        <v>104</v>
      </c>
      <c r="ED17" s="31">
        <f t="shared" ca="1" si="9"/>
        <v>105</v>
      </c>
      <c r="EE17" s="31">
        <f t="shared" ca="1" si="9"/>
        <v>106</v>
      </c>
      <c r="EF17" s="31">
        <f t="shared" ca="1" si="9"/>
        <v>107</v>
      </c>
      <c r="EG17" s="31">
        <f t="shared" ca="1" si="9"/>
        <v>108</v>
      </c>
      <c r="EH17" s="31">
        <f t="shared" ca="1" si="9"/>
        <v>109</v>
      </c>
      <c r="EI17" s="30">
        <f ca="1">OFFSET(EI17,0,-1)</f>
        <v>109</v>
      </c>
      <c r="EJ17" s="31">
        <f t="shared" ca="1" si="9"/>
        <v>110</v>
      </c>
      <c r="EK17" s="82">
        <f t="shared" ca="1" si="9"/>
        <v>111</v>
      </c>
      <c r="EL17" s="82"/>
      <c r="EM17" s="31">
        <f ca="1">OFFSET(EM17,0,-2)+1</f>
        <v>112</v>
      </c>
      <c r="EN17" s="32">
        <f ca="1">OFFSET(EN17,0,-1)</f>
        <v>112</v>
      </c>
      <c r="EO17" s="31">
        <f ca="1">OFFSET(EO17,0,-1)+1</f>
        <v>113</v>
      </c>
    </row>
    <row r="18" spans="1:157" ht="22.5">
      <c r="A18" s="33">
        <v>1</v>
      </c>
      <c r="B18" s="34" t="s">
        <v>26</v>
      </c>
      <c r="C18" s="35"/>
      <c r="D18" s="83" t="str">
        <f>IF('[1]Перечень тарифов'!J21="","","" &amp; '[1]Перечень тарифов'!J21 &amp; "")</f>
        <v>Тариф на горячую воду в закрытой системе горячего водоснабжения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36" t="s">
        <v>27</v>
      </c>
    </row>
    <row r="19" spans="1:157" ht="22.5">
      <c r="A19" s="33" t="s">
        <v>62</v>
      </c>
      <c r="B19" s="37" t="s">
        <v>28</v>
      </c>
      <c r="C19" s="35"/>
      <c r="D19" s="83" t="str">
        <f>IF('[1]Перечень тарифов'!N21="","","" &amp; '[1]Перечень тарифов'!N21 &amp; "")</f>
        <v>Сургутский муниципальный район, Лянтор (71826105);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36" t="s">
        <v>29</v>
      </c>
    </row>
    <row r="20" spans="1:157" ht="14.25" hidden="1" customHeight="1">
      <c r="A20" s="33" t="s">
        <v>63</v>
      </c>
      <c r="B20" s="38"/>
      <c r="C20" s="35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36"/>
      <c r="ES20" s="39"/>
    </row>
    <row r="21" spans="1:157" ht="33.75">
      <c r="A21" s="33" t="s">
        <v>64</v>
      </c>
      <c r="B21" s="40" t="s">
        <v>30</v>
      </c>
      <c r="C21" s="35"/>
      <c r="D21" s="79" t="s">
        <v>31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36" t="s">
        <v>32</v>
      </c>
      <c r="ES21" s="39"/>
    </row>
    <row r="22" spans="1:157" ht="33.75">
      <c r="A22" s="33" t="s">
        <v>65</v>
      </c>
      <c r="B22" s="41" t="s">
        <v>33</v>
      </c>
      <c r="C22" s="42"/>
      <c r="D22" s="80" t="s">
        <v>31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36" t="s">
        <v>34</v>
      </c>
      <c r="EQ22" s="39" t="e">
        <f ca="1">strCheckUnique(ER22:ER26)</f>
        <v>#NAME?</v>
      </c>
      <c r="ES22" s="39"/>
    </row>
    <row r="23" spans="1:157" ht="59.25" customHeight="1">
      <c r="A23" s="33" t="s">
        <v>66</v>
      </c>
      <c r="B23" s="43" t="s">
        <v>31</v>
      </c>
      <c r="C23" s="81"/>
      <c r="D23" s="44"/>
      <c r="E23" s="45">
        <v>0</v>
      </c>
      <c r="F23" s="45">
        <v>47.91</v>
      </c>
      <c r="G23" s="45">
        <v>2126.8000000000002</v>
      </c>
      <c r="H23" s="44"/>
      <c r="I23" s="44"/>
      <c r="J23" s="44"/>
      <c r="K23" s="44"/>
      <c r="L23" s="44"/>
      <c r="M23" s="44"/>
      <c r="N23" s="77" t="s">
        <v>35</v>
      </c>
      <c r="O23" s="72" t="s">
        <v>36</v>
      </c>
      <c r="P23" s="77" t="s">
        <v>37</v>
      </c>
      <c r="Q23" s="72" t="s">
        <v>36</v>
      </c>
      <c r="R23" s="44"/>
      <c r="S23" s="45">
        <v>0</v>
      </c>
      <c r="T23" s="45">
        <v>131.32596526342442</v>
      </c>
      <c r="U23" s="45">
        <v>3340.51</v>
      </c>
      <c r="V23" s="44"/>
      <c r="W23" s="44"/>
      <c r="X23" s="44"/>
      <c r="Y23" s="44"/>
      <c r="Z23" s="44"/>
      <c r="AA23" s="44"/>
      <c r="AB23" s="77" t="s">
        <v>38</v>
      </c>
      <c r="AC23" s="72" t="s">
        <v>36</v>
      </c>
      <c r="AD23" s="77" t="s">
        <v>39</v>
      </c>
      <c r="AE23" s="72" t="s">
        <v>36</v>
      </c>
      <c r="AF23" s="44"/>
      <c r="AG23" s="45">
        <v>0</v>
      </c>
      <c r="AH23" s="45">
        <v>131.32596526342442</v>
      </c>
      <c r="AI23" s="45">
        <v>3340.51</v>
      </c>
      <c r="AJ23" s="44"/>
      <c r="AK23" s="44"/>
      <c r="AL23" s="44"/>
      <c r="AM23" s="44"/>
      <c r="AN23" s="44"/>
      <c r="AO23" s="44"/>
      <c r="AP23" s="77" t="s">
        <v>40</v>
      </c>
      <c r="AQ23" s="72" t="s">
        <v>36</v>
      </c>
      <c r="AR23" s="77" t="s">
        <v>41</v>
      </c>
      <c r="AS23" s="72" t="s">
        <v>36</v>
      </c>
      <c r="AT23" s="44"/>
      <c r="AU23" s="45">
        <v>0</v>
      </c>
      <c r="AV23" s="45">
        <v>49.503788938955083</v>
      </c>
      <c r="AW23" s="45">
        <v>3460.7683600000005</v>
      </c>
      <c r="AX23" s="44"/>
      <c r="AY23" s="44"/>
      <c r="AZ23" s="44"/>
      <c r="BA23" s="44"/>
      <c r="BB23" s="44"/>
      <c r="BC23" s="44"/>
      <c r="BD23" s="77" t="s">
        <v>42</v>
      </c>
      <c r="BE23" s="72" t="s">
        <v>36</v>
      </c>
      <c r="BF23" s="77" t="s">
        <v>43</v>
      </c>
      <c r="BG23" s="72" t="s">
        <v>36</v>
      </c>
      <c r="BH23" s="44"/>
      <c r="BI23" s="45">
        <v>0</v>
      </c>
      <c r="BJ23" s="45">
        <v>49.5</v>
      </c>
      <c r="BK23" s="45">
        <v>3460.77</v>
      </c>
      <c r="BL23" s="44"/>
      <c r="BM23" s="44"/>
      <c r="BN23" s="44"/>
      <c r="BO23" s="44"/>
      <c r="BP23" s="44"/>
      <c r="BQ23" s="44"/>
      <c r="BR23" s="77" t="s">
        <v>44</v>
      </c>
      <c r="BS23" s="72" t="s">
        <v>36</v>
      </c>
      <c r="BT23" s="77" t="s">
        <v>45</v>
      </c>
      <c r="BU23" s="72" t="s">
        <v>36</v>
      </c>
      <c r="BV23" s="44"/>
      <c r="BW23" s="45">
        <v>0</v>
      </c>
      <c r="BX23" s="45">
        <v>136.31</v>
      </c>
      <c r="BY23" s="45">
        <v>3585.36</v>
      </c>
      <c r="BZ23" s="44"/>
      <c r="CA23" s="44"/>
      <c r="CB23" s="44"/>
      <c r="CC23" s="44"/>
      <c r="CD23" s="44"/>
      <c r="CE23" s="44"/>
      <c r="CF23" s="77" t="s">
        <v>46</v>
      </c>
      <c r="CG23" s="72" t="s">
        <v>36</v>
      </c>
      <c r="CH23" s="77" t="s">
        <v>47</v>
      </c>
      <c r="CI23" s="72" t="s">
        <v>36</v>
      </c>
      <c r="CJ23" s="44"/>
      <c r="CK23" s="45">
        <v>0</v>
      </c>
      <c r="CL23" s="45">
        <v>136.31</v>
      </c>
      <c r="CM23" s="45">
        <v>3585.36</v>
      </c>
      <c r="CN23" s="44"/>
      <c r="CO23" s="44"/>
      <c r="CP23" s="44"/>
      <c r="CQ23" s="44"/>
      <c r="CR23" s="44"/>
      <c r="CS23" s="44"/>
      <c r="CT23" s="77" t="s">
        <v>48</v>
      </c>
      <c r="CU23" s="72" t="s">
        <v>36</v>
      </c>
      <c r="CV23" s="77" t="s">
        <v>49</v>
      </c>
      <c r="CW23" s="72" t="s">
        <v>36</v>
      </c>
      <c r="CX23" s="44"/>
      <c r="CY23" s="45">
        <v>0</v>
      </c>
      <c r="CZ23" s="45">
        <v>54.09</v>
      </c>
      <c r="DA23" s="45">
        <v>3714.43</v>
      </c>
      <c r="DB23" s="44"/>
      <c r="DC23" s="44"/>
      <c r="DD23" s="44"/>
      <c r="DE23" s="44"/>
      <c r="DF23" s="44"/>
      <c r="DG23" s="44"/>
      <c r="DH23" s="77" t="s">
        <v>50</v>
      </c>
      <c r="DI23" s="72" t="s">
        <v>36</v>
      </c>
      <c r="DJ23" s="77" t="s">
        <v>51</v>
      </c>
      <c r="DK23" s="72" t="s">
        <v>36</v>
      </c>
      <c r="DL23" s="44"/>
      <c r="DM23" s="45">
        <v>0</v>
      </c>
      <c r="DN23" s="45">
        <v>54.09</v>
      </c>
      <c r="DO23" s="45">
        <v>3714.43</v>
      </c>
      <c r="DP23" s="44"/>
      <c r="DQ23" s="44"/>
      <c r="DR23" s="44"/>
      <c r="DS23" s="44"/>
      <c r="DT23" s="44"/>
      <c r="DU23" s="44"/>
      <c r="DV23" s="77" t="s">
        <v>52</v>
      </c>
      <c r="DW23" s="72" t="s">
        <v>36</v>
      </c>
      <c r="DX23" s="77" t="s">
        <v>53</v>
      </c>
      <c r="DY23" s="72" t="s">
        <v>36</v>
      </c>
      <c r="DZ23" s="44"/>
      <c r="EA23" s="45">
        <v>0</v>
      </c>
      <c r="EB23" s="45">
        <v>141.71</v>
      </c>
      <c r="EC23" s="45">
        <v>3848.15</v>
      </c>
      <c r="ED23" s="44"/>
      <c r="EE23" s="44"/>
      <c r="EF23" s="44"/>
      <c r="EG23" s="44"/>
      <c r="EH23" s="44"/>
      <c r="EI23" s="44"/>
      <c r="EJ23" s="77" t="s">
        <v>54</v>
      </c>
      <c r="EK23" s="72" t="s">
        <v>36</v>
      </c>
      <c r="EL23" s="77" t="s">
        <v>55</v>
      </c>
      <c r="EM23" s="72" t="s">
        <v>56</v>
      </c>
      <c r="EN23" s="46"/>
      <c r="EO23" s="73" t="s">
        <v>57</v>
      </c>
      <c r="EP23" s="3" t="e">
        <f ca="1">strCheckDate(D24:EN24)</f>
        <v>#NAME?</v>
      </c>
      <c r="ER23" s="39" t="str">
        <f>IF(B23="","",B23 )</f>
        <v>без дифференциации</v>
      </c>
      <c r="ES23" s="39"/>
      <c r="ET23" s="39"/>
      <c r="EU23" s="39"/>
    </row>
    <row r="24" spans="1:157" ht="39.950000000000003" hidden="1" customHeight="1">
      <c r="A24" s="47"/>
      <c r="B24" s="48"/>
      <c r="C24" s="81"/>
      <c r="D24" s="49"/>
      <c r="E24" s="49"/>
      <c r="F24" s="50"/>
      <c r="G24" s="51" t="str">
        <f>N23 &amp; "-" &amp; P23</f>
        <v>01.01.2023-30.06.2023</v>
      </c>
      <c r="H24" s="51"/>
      <c r="I24" s="51"/>
      <c r="J24" s="51"/>
      <c r="K24" s="51"/>
      <c r="L24" s="51"/>
      <c r="M24" s="51"/>
      <c r="N24" s="77"/>
      <c r="O24" s="72"/>
      <c r="P24" s="78"/>
      <c r="Q24" s="72"/>
      <c r="R24" s="49"/>
      <c r="S24" s="49"/>
      <c r="T24" s="50"/>
      <c r="U24" s="51" t="str">
        <f>AB23 &amp; "-" &amp; AD23</f>
        <v>01.07.2023-31.12.2023</v>
      </c>
      <c r="V24" s="51"/>
      <c r="W24" s="51"/>
      <c r="X24" s="51"/>
      <c r="Y24" s="51"/>
      <c r="Z24" s="51"/>
      <c r="AA24" s="51"/>
      <c r="AB24" s="77"/>
      <c r="AC24" s="72"/>
      <c r="AD24" s="78"/>
      <c r="AE24" s="72"/>
      <c r="AF24" s="49"/>
      <c r="AG24" s="49"/>
      <c r="AH24" s="50"/>
      <c r="AI24" s="51" t="str">
        <f>AP23 &amp; "-" &amp; AR23</f>
        <v>01.01.2024-30.06.2024</v>
      </c>
      <c r="AJ24" s="51"/>
      <c r="AK24" s="51"/>
      <c r="AL24" s="51"/>
      <c r="AM24" s="51"/>
      <c r="AN24" s="51"/>
      <c r="AO24" s="51"/>
      <c r="AP24" s="77"/>
      <c r="AQ24" s="72"/>
      <c r="AR24" s="78"/>
      <c r="AS24" s="72"/>
      <c r="AT24" s="49"/>
      <c r="AU24" s="49"/>
      <c r="AV24" s="50"/>
      <c r="AW24" s="51" t="str">
        <f>BD23 &amp; "-" &amp; BF23</f>
        <v>01.07.2024-31.12.2024</v>
      </c>
      <c r="AX24" s="51"/>
      <c r="AY24" s="51"/>
      <c r="AZ24" s="51"/>
      <c r="BA24" s="51"/>
      <c r="BB24" s="51"/>
      <c r="BC24" s="51"/>
      <c r="BD24" s="77"/>
      <c r="BE24" s="72"/>
      <c r="BF24" s="78"/>
      <c r="BG24" s="72"/>
      <c r="BH24" s="49"/>
      <c r="BI24" s="49"/>
      <c r="BJ24" s="50"/>
      <c r="BK24" s="51" t="str">
        <f>BR23 &amp; "-" &amp; BT23</f>
        <v>01.01.2025-30.06.2025</v>
      </c>
      <c r="BL24" s="51"/>
      <c r="BM24" s="51"/>
      <c r="BN24" s="51"/>
      <c r="BO24" s="51"/>
      <c r="BP24" s="51"/>
      <c r="BQ24" s="51"/>
      <c r="BR24" s="77"/>
      <c r="BS24" s="72"/>
      <c r="BT24" s="78"/>
      <c r="BU24" s="72"/>
      <c r="BV24" s="49"/>
      <c r="BW24" s="49"/>
      <c r="BX24" s="50"/>
      <c r="BY24" s="51" t="str">
        <f>CF23 &amp; "-" &amp; CH23</f>
        <v>01.07.2025-31.12.2025</v>
      </c>
      <c r="BZ24" s="51"/>
      <c r="CA24" s="51"/>
      <c r="CB24" s="51"/>
      <c r="CC24" s="51"/>
      <c r="CD24" s="51"/>
      <c r="CE24" s="51"/>
      <c r="CF24" s="77"/>
      <c r="CG24" s="72"/>
      <c r="CH24" s="78"/>
      <c r="CI24" s="72"/>
      <c r="CJ24" s="49"/>
      <c r="CK24" s="49"/>
      <c r="CL24" s="50"/>
      <c r="CM24" s="51" t="str">
        <f>CT23 &amp; "-" &amp; CV23</f>
        <v>01.01.2026-30.06.2026</v>
      </c>
      <c r="CN24" s="51"/>
      <c r="CO24" s="51"/>
      <c r="CP24" s="51"/>
      <c r="CQ24" s="51"/>
      <c r="CR24" s="51"/>
      <c r="CS24" s="51"/>
      <c r="CT24" s="77"/>
      <c r="CU24" s="72"/>
      <c r="CV24" s="78"/>
      <c r="CW24" s="72"/>
      <c r="CX24" s="49"/>
      <c r="CY24" s="49"/>
      <c r="CZ24" s="50"/>
      <c r="DA24" s="51" t="str">
        <f>DH23 &amp; "-" &amp; DJ23</f>
        <v>01.07.2026-31.12.2026</v>
      </c>
      <c r="DB24" s="51"/>
      <c r="DC24" s="51"/>
      <c r="DD24" s="51"/>
      <c r="DE24" s="51"/>
      <c r="DF24" s="51"/>
      <c r="DG24" s="51"/>
      <c r="DH24" s="77"/>
      <c r="DI24" s="72"/>
      <c r="DJ24" s="78"/>
      <c r="DK24" s="72"/>
      <c r="DL24" s="49"/>
      <c r="DM24" s="49"/>
      <c r="DN24" s="50"/>
      <c r="DO24" s="51" t="str">
        <f>DV23 &amp; "-" &amp; DX23</f>
        <v>01.01.2027-30.06.2027</v>
      </c>
      <c r="DP24" s="51"/>
      <c r="DQ24" s="51"/>
      <c r="DR24" s="51"/>
      <c r="DS24" s="51"/>
      <c r="DT24" s="51"/>
      <c r="DU24" s="51"/>
      <c r="DV24" s="77"/>
      <c r="DW24" s="72"/>
      <c r="DX24" s="78"/>
      <c r="DY24" s="72"/>
      <c r="DZ24" s="49"/>
      <c r="EA24" s="49"/>
      <c r="EB24" s="50"/>
      <c r="EC24" s="51" t="str">
        <f>EJ23 &amp; "-" &amp; EL23</f>
        <v>01.07.2027-31.12.2027</v>
      </c>
      <c r="ED24" s="51"/>
      <c r="EE24" s="51"/>
      <c r="EF24" s="51"/>
      <c r="EG24" s="51"/>
      <c r="EH24" s="51"/>
      <c r="EI24" s="51"/>
      <c r="EJ24" s="77"/>
      <c r="EK24" s="72"/>
      <c r="EL24" s="78"/>
      <c r="EM24" s="72"/>
      <c r="EN24" s="46"/>
      <c r="EO24" s="74"/>
      <c r="ES24" s="39"/>
    </row>
    <row r="25" spans="1:157" ht="15" hidden="1" customHeight="1">
      <c r="A25" s="52"/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7"/>
      <c r="P25" s="57"/>
      <c r="Q25" s="57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  <c r="AC25" s="57"/>
      <c r="AD25" s="57"/>
      <c r="AE25" s="57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6"/>
      <c r="AQ25" s="57"/>
      <c r="AR25" s="57"/>
      <c r="AS25" s="57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6"/>
      <c r="BE25" s="57"/>
      <c r="BF25" s="57"/>
      <c r="BG25" s="57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6"/>
      <c r="BS25" s="57"/>
      <c r="BT25" s="57"/>
      <c r="BU25" s="57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6"/>
      <c r="CG25" s="57"/>
      <c r="CH25" s="57"/>
      <c r="CI25" s="57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6"/>
      <c r="CU25" s="57"/>
      <c r="CV25" s="57"/>
      <c r="CW25" s="57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57"/>
      <c r="DJ25" s="57"/>
      <c r="DK25" s="57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6"/>
      <c r="DW25" s="57"/>
      <c r="DX25" s="57"/>
      <c r="DY25" s="57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6"/>
      <c r="EK25" s="57"/>
      <c r="EL25" s="57"/>
      <c r="EM25" s="57"/>
      <c r="EN25" s="58"/>
      <c r="EO25" s="74"/>
      <c r="ES25" s="39"/>
    </row>
    <row r="26" spans="1:157" s="61" customFormat="1" ht="15" customHeight="1">
      <c r="A26" s="52"/>
      <c r="B26" s="59" t="s">
        <v>58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7"/>
      <c r="P26" s="57"/>
      <c r="Q26" s="57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  <c r="AC26" s="57"/>
      <c r="AD26" s="57"/>
      <c r="AE26" s="57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6"/>
      <c r="AQ26" s="57"/>
      <c r="AR26" s="57"/>
      <c r="AS26" s="57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6"/>
      <c r="BE26" s="57"/>
      <c r="BF26" s="57"/>
      <c r="BG26" s="57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6"/>
      <c r="BS26" s="57"/>
      <c r="BT26" s="57"/>
      <c r="BU26" s="57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6"/>
      <c r="CG26" s="57"/>
      <c r="CH26" s="57"/>
      <c r="CI26" s="57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6"/>
      <c r="CU26" s="57"/>
      <c r="CV26" s="57"/>
      <c r="CW26" s="57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6"/>
      <c r="DI26" s="57"/>
      <c r="DJ26" s="57"/>
      <c r="DK26" s="57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6"/>
      <c r="DW26" s="57"/>
      <c r="DX26" s="57"/>
      <c r="DY26" s="57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6"/>
      <c r="EK26" s="57"/>
      <c r="EL26" s="57"/>
      <c r="EM26" s="57"/>
      <c r="EN26" s="58"/>
      <c r="EO26" s="75"/>
      <c r="EP26" s="60"/>
      <c r="EQ26" s="60"/>
      <c r="ER26" s="60"/>
      <c r="ES26" s="39"/>
      <c r="ET26" s="60"/>
      <c r="EU26" s="3"/>
      <c r="EV26" s="3"/>
      <c r="EW26" s="60"/>
      <c r="EX26" s="60"/>
      <c r="EY26" s="60"/>
      <c r="EZ26" s="60"/>
      <c r="FA26" s="60"/>
    </row>
    <row r="27" spans="1:157" s="61" customFormat="1" ht="15">
      <c r="A27" s="62"/>
      <c r="B27" s="63" t="s">
        <v>59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67"/>
      <c r="P27" s="67"/>
      <c r="Q27" s="64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  <c r="AC27" s="67"/>
      <c r="AD27" s="67"/>
      <c r="AE27" s="64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6"/>
      <c r="AQ27" s="67"/>
      <c r="AR27" s="67"/>
      <c r="AS27" s="64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6"/>
      <c r="BE27" s="67"/>
      <c r="BF27" s="67"/>
      <c r="BG27" s="64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6"/>
      <c r="BS27" s="67"/>
      <c r="BT27" s="67"/>
      <c r="BU27" s="64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6"/>
      <c r="CG27" s="67"/>
      <c r="CH27" s="67"/>
      <c r="CI27" s="64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6"/>
      <c r="CU27" s="67"/>
      <c r="CV27" s="67"/>
      <c r="CW27" s="64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6"/>
      <c r="DI27" s="67"/>
      <c r="DJ27" s="67"/>
      <c r="DK27" s="64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6"/>
      <c r="DW27" s="67"/>
      <c r="DX27" s="67"/>
      <c r="DY27" s="64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6"/>
      <c r="EK27" s="67"/>
      <c r="EL27" s="67"/>
      <c r="EM27" s="64"/>
      <c r="EN27" s="67"/>
      <c r="EO27" s="68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</row>
    <row r="28" spans="1:157" s="61" customFormat="1" ht="15">
      <c r="A28" s="52"/>
      <c r="B28" s="69" t="s">
        <v>60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7"/>
      <c r="P28" s="57"/>
      <c r="Q28" s="54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C28" s="57"/>
      <c r="AD28" s="57"/>
      <c r="AE28" s="54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6"/>
      <c r="AQ28" s="57"/>
      <c r="AR28" s="57"/>
      <c r="AS28" s="54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6"/>
      <c r="BE28" s="57"/>
      <c r="BF28" s="57"/>
      <c r="BG28" s="54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6"/>
      <c r="BS28" s="57"/>
      <c r="BT28" s="57"/>
      <c r="BU28" s="54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6"/>
      <c r="CG28" s="57"/>
      <c r="CH28" s="57"/>
      <c r="CI28" s="54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6"/>
      <c r="CU28" s="57"/>
      <c r="CV28" s="57"/>
      <c r="CW28" s="54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6"/>
      <c r="DI28" s="57"/>
      <c r="DJ28" s="57"/>
      <c r="DK28" s="54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6"/>
      <c r="DW28" s="57"/>
      <c r="DX28" s="57"/>
      <c r="DY28" s="54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6"/>
      <c r="EK28" s="57"/>
      <c r="EL28" s="57"/>
      <c r="EM28" s="54"/>
      <c r="EN28" s="57"/>
      <c r="EO28" s="58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</row>
    <row r="29" spans="1:157" ht="3" customHeight="1">
      <c r="FA29" s="1"/>
    </row>
    <row r="30" spans="1:157" ht="48.95" customHeight="1">
      <c r="A30" s="71">
        <v>1</v>
      </c>
      <c r="B30" s="76" t="s">
        <v>61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FA30" s="1"/>
    </row>
  </sheetData>
  <mergeCells count="150">
    <mergeCell ref="A5:Q5"/>
    <mergeCell ref="E7:EN7"/>
    <mergeCell ref="E8:EN8"/>
    <mergeCell ref="E9:EN9"/>
    <mergeCell ref="E10:EN10"/>
    <mergeCell ref="A11:B11"/>
    <mergeCell ref="CJ12:CW12"/>
    <mergeCell ref="CX12:DK12"/>
    <mergeCell ref="DL12:DY12"/>
    <mergeCell ref="DZ12:EM12"/>
    <mergeCell ref="A13:EN13"/>
    <mergeCell ref="EO13:EO16"/>
    <mergeCell ref="A14:A16"/>
    <mergeCell ref="B14:B16"/>
    <mergeCell ref="C14:C16"/>
    <mergeCell ref="D14:P14"/>
    <mergeCell ref="D12:Q12"/>
    <mergeCell ref="R12:AE12"/>
    <mergeCell ref="AF12:AS12"/>
    <mergeCell ref="AT12:BG12"/>
    <mergeCell ref="BH12:BU12"/>
    <mergeCell ref="BV12:CI12"/>
    <mergeCell ref="BZ15:CA15"/>
    <mergeCell ref="Q14:Q16"/>
    <mergeCell ref="R14:AD14"/>
    <mergeCell ref="AE14:AE16"/>
    <mergeCell ref="AF14:AR14"/>
    <mergeCell ref="AS14:AS16"/>
    <mergeCell ref="AT14:BF14"/>
    <mergeCell ref="AH15:AI15"/>
    <mergeCell ref="AJ15:AK15"/>
    <mergeCell ref="AL15:AN15"/>
    <mergeCell ref="AP15:AR15"/>
    <mergeCell ref="AZ15:BB15"/>
    <mergeCell ref="BD15:BF15"/>
    <mergeCell ref="BJ15:BK15"/>
    <mergeCell ref="BL15:BM15"/>
    <mergeCell ref="EM14:EM16"/>
    <mergeCell ref="EN14:EN16"/>
    <mergeCell ref="F15:G15"/>
    <mergeCell ref="H15:I15"/>
    <mergeCell ref="J15:L15"/>
    <mergeCell ref="N15:P15"/>
    <mergeCell ref="T15:U15"/>
    <mergeCell ref="V15:W15"/>
    <mergeCell ref="X15:Z15"/>
    <mergeCell ref="AB15:AD15"/>
    <mergeCell ref="CW14:CW16"/>
    <mergeCell ref="CX14:DJ14"/>
    <mergeCell ref="DK14:DK16"/>
    <mergeCell ref="DL14:DX14"/>
    <mergeCell ref="DY14:DY16"/>
    <mergeCell ref="DZ14:EL14"/>
    <mergeCell ref="CZ15:DA15"/>
    <mergeCell ref="DB15:DC15"/>
    <mergeCell ref="DD15:DF15"/>
    <mergeCell ref="DH15:DJ15"/>
    <mergeCell ref="EF15:EH15"/>
    <mergeCell ref="EJ15:EL15"/>
    <mergeCell ref="O16:P16"/>
    <mergeCell ref="AC16:AD16"/>
    <mergeCell ref="AQ16:AR16"/>
    <mergeCell ref="BE16:BF16"/>
    <mergeCell ref="BS16:BT16"/>
    <mergeCell ref="CG16:CH16"/>
    <mergeCell ref="CU16:CV16"/>
    <mergeCell ref="DI16:DJ16"/>
    <mergeCell ref="DN15:DO15"/>
    <mergeCell ref="DP15:DQ15"/>
    <mergeCell ref="DR15:DT15"/>
    <mergeCell ref="DV15:DX15"/>
    <mergeCell ref="EB15:EC15"/>
    <mergeCell ref="ED15:EE15"/>
    <mergeCell ref="CB15:CD15"/>
    <mergeCell ref="CF15:CH15"/>
    <mergeCell ref="CL15:CM15"/>
    <mergeCell ref="CN15:CO15"/>
    <mergeCell ref="CP15:CR15"/>
    <mergeCell ref="CT15:CV15"/>
    <mergeCell ref="AV15:AW15"/>
    <mergeCell ref="AX15:AY15"/>
    <mergeCell ref="DW17:DX17"/>
    <mergeCell ref="EK17:EL17"/>
    <mergeCell ref="D18:EN18"/>
    <mergeCell ref="D19:EN19"/>
    <mergeCell ref="D20:EN20"/>
    <mergeCell ref="DW16:DX16"/>
    <mergeCell ref="EK16:EL16"/>
    <mergeCell ref="O17:P17"/>
    <mergeCell ref="AC17:AD17"/>
    <mergeCell ref="AQ17:AR17"/>
    <mergeCell ref="BE17:BF17"/>
    <mergeCell ref="BS17:BT17"/>
    <mergeCell ref="CG17:CH17"/>
    <mergeCell ref="CU17:CV17"/>
    <mergeCell ref="DI17:DJ17"/>
    <mergeCell ref="BG14:BG16"/>
    <mergeCell ref="BH14:BT14"/>
    <mergeCell ref="BU14:BU16"/>
    <mergeCell ref="BV14:CH14"/>
    <mergeCell ref="CI14:CI16"/>
    <mergeCell ref="CJ14:CV14"/>
    <mergeCell ref="BN15:BP15"/>
    <mergeCell ref="BR15:BT15"/>
    <mergeCell ref="BX15:BY15"/>
    <mergeCell ref="Q23:Q24"/>
    <mergeCell ref="AB23:AB24"/>
    <mergeCell ref="AC23:AC24"/>
    <mergeCell ref="AD23:AD24"/>
    <mergeCell ref="AE23:AE24"/>
    <mergeCell ref="AP23:AP24"/>
    <mergeCell ref="D21:EN21"/>
    <mergeCell ref="D22:EN22"/>
    <mergeCell ref="C23:C24"/>
    <mergeCell ref="N23:N24"/>
    <mergeCell ref="O23:O24"/>
    <mergeCell ref="P23:P24"/>
    <mergeCell ref="BT23:BT24"/>
    <mergeCell ref="BU23:BU24"/>
    <mergeCell ref="CF23:CF24"/>
    <mergeCell ref="AQ23:AQ24"/>
    <mergeCell ref="AR23:AR24"/>
    <mergeCell ref="AS23:AS24"/>
    <mergeCell ref="BD23:BD24"/>
    <mergeCell ref="BE23:BE24"/>
    <mergeCell ref="BF23:BF24"/>
    <mergeCell ref="EM23:EM24"/>
    <mergeCell ref="EO23:EO26"/>
    <mergeCell ref="B30:EN30"/>
    <mergeCell ref="DW23:DW24"/>
    <mergeCell ref="DX23:DX24"/>
    <mergeCell ref="DY23:DY24"/>
    <mergeCell ref="EJ23:EJ24"/>
    <mergeCell ref="EK23:EK24"/>
    <mergeCell ref="EL23:EL24"/>
    <mergeCell ref="CW23:CW24"/>
    <mergeCell ref="DH23:DH24"/>
    <mergeCell ref="DI23:DI24"/>
    <mergeCell ref="DJ23:DJ24"/>
    <mergeCell ref="DK23:DK24"/>
    <mergeCell ref="DV23:DV24"/>
    <mergeCell ref="CG23:CG24"/>
    <mergeCell ref="CH23:CH24"/>
    <mergeCell ref="CI23:CI24"/>
    <mergeCell ref="CT23:CT24"/>
    <mergeCell ref="CU23:CU24"/>
    <mergeCell ref="CV23:CV24"/>
    <mergeCell ref="BG23:BG24"/>
    <mergeCell ref="BR23:BR24"/>
    <mergeCell ref="BS23:BS24"/>
  </mergeCells>
  <dataValidations count="8">
    <dataValidation type="decimal" allowBlank="1" showErrorMessage="1" errorTitle="Ошибка" error="Допускается ввод только действительных чисел!" sqref="E23:G23 S23:U23 AG23:AI23 AU23:AW23 BI23:BK23 BW23:BY23 CK23:CM23 CY23:DA23 DM23:DO23 EA23:EC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O23:O24 Q23:Q24 AC23:AC24 AE23:AE24 AQ23:AQ24 AS23:AS24 BE23:BE24 BG23:BG24 BS23:BS24 BU23:BU24 CG23:CG24 CI23:CI24 CU23:CU24 CW23:CW24 DI23:DI24 DK23:DK24 DW23:DW24 DY23:DY24 EK23:EK24 EM23:EM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23 P23:P24 AB23 AD23:AD24 AP23 AR23:AR24 BD23 BF23:BF24 BR23 BT23:BT24 CF23 CH23:CH24 CT23 CV23:CV24 DH23 DJ23:DJ24 DV23 DX23:DX24 EJ23 EL23:EL24"/>
    <dataValidation type="list" allowBlank="1" showInputMessage="1" showErrorMessage="1" errorTitle="Ошибка" error="Выберите значение из списка" sqref="D22:E22 R22:S22 AF22:AG22 AT22:AU22 BH22:BI22 BV22:BW22 CJ22:CK22 CX22:CY22 DL22:DM22 DZ22:EA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O7:EO10 D21:EN21">
      <formula1>900</formula1>
    </dataValidation>
    <dataValidation allowBlank="1" sqref="O25:O28 AC25:AC28 AQ25:AQ28 BE25:BE28 BS25:BS28 CG25:CG28 CU25:CU28 DI25:DI28 DW25:DW28 EK25:EK28"/>
    <dataValidation allowBlank="1" promptTitle="checkPeriodRange" sqref="G24:M24 U24:AA24 AI24:AO24 AW24:BC24 BK24:BQ24 BY24:CE24 CM24:CS24 DA24:DG24 DO24:DU24 EC24:EI24"/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1.11.1</vt:lpstr>
      <vt:lpstr>Форма 1.11.2.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2022-05-06T09:34:49Z</dcterms:modified>
</cp:coreProperties>
</file>